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77.71\010総務課\02・財政係\0財政係\こ：光一\4 8 3月：調査（各種調査）\4月：財政状況資料集\H29財政状況資料集\20180304 【県市町村課】平成29年度財政状況資料集の作成及び提出について\"/>
    </mc:Choice>
  </mc:AlternateContent>
  <bookViews>
    <workbookView xWindow="0" yWindow="0" windowWidth="20955" windowHeight="2850" tabRatio="785"/>
  </bookViews>
  <sheets>
    <sheet name="総括表" sheetId="10" r:id="rId1"/>
    <sheet name="普通会計の状況" sheetId="2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BW34" i="10"/>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<sst xmlns="http://schemas.openxmlformats.org/spreadsheetml/2006/main" count="1125" uniqueCount="597">
  <si>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</si>
  <si>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</si>
  <si>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</si>
  <si>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</si>
  <si>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</si>
  <si>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</si>
  <si>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</si>
  <si>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</si>
  <si>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</si>
  <si>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</si>
  <si>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</si>
  <si>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</si>
  <si>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</si>
  <si>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</si>
  <si>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</si>
  <si>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</si>
  <si>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</si>
  <si>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</si>
  <si>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</si>
  <si>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</si>
  <si>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</si>
  <si>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</si>
  <si>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</si>
  <si>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</si>
  <si>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</si>
  <si>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</si>
  <si>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</si>
  <si>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</si>
  <si>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</si>
  <si>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</si>
  <si>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</si>
  <si>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</si>
  <si>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</si>
  <si>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</si>
  <si>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</si>
  <si>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</si>
  <si>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</si>
  <si>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</si>
  <si>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</si>
  <si>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</si>
  <si>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</si>
  <si>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</si>
  <si>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</si>
  <si>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</si>
  <si>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</si>
  <si>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</si>
  <si>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</si>
  <si>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</si>
  <si>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</si>
  <si>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</si>
  <si>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</si>
  <si>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</si>
  <si>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</si>
  <si>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</si>
  <si>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</si>
  <si>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</si>
  <si>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</si>
  <si>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</si>
  <si>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</si>
  <si>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</si>
  <si>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</si>
  <si>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</si>
  <si>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</si>
  <si>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</si>
  <si>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</si>
  <si>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</si>
  <si>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</si>
  <si>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</si>
  <si>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</si>
  <si>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</si>
  <si>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</si>
  <si>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</si>
  <si>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</si>
  <si>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</si>
  <si>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</si>
  <si>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</si>
  <si>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</si>
  <si>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</si>
  <si>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</si>
  <si>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</si>
  <si>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</si>
  <si>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</si>
  <si>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</si>
  <si>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</si>
  <si>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</si>
  <si>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</si>
  <si>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</si>
  <si>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</si>
  <si>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</si>
  <si>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</si>
  <si>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</si>
  <si>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</si>
  <si>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片品村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</si>
  <si>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</si>
  <si>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</si>
  <si>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</si>
  <si>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</si>
  <si>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</si>
  <si>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</si>
  <si>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</si>
  <si>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</si>
  <si>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</si>
  <si>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</si>
  <si>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</si>
  <si>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</si>
  <si>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</si>
  <si>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</si>
  <si>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</si>
  <si>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</si>
  <si>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</si>
  <si>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</si>
  <si>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</si>
  <si>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</si>
  <si>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</si>
  <si>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</si>
  <si>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</si>
  <si>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</si>
  <si>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</si>
  <si>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</si>
  <si>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</si>
  <si>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</si>
  <si>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</si>
  <si>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</si>
  <si>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</si>
  <si>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</si>
  <si>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</si>
  <si>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</si>
  <si>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</si>
  <si>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</si>
  <si>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</si>
  <si>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</si>
  <si>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</si>
  <si>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</si>
  <si>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</si>
  <si>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</si>
  <si>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</si>
  <si>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</si>
  <si>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</si>
  <si>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</si>
  <si>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</si>
  <si>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</si>
  <si>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</si>
  <si>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</si>
  <si>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</si>
  <si>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</si>
  <si>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</si>
  <si>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</si>
  <si>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</si>
  <si>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うち日本人(％)</t>
    <phoneticPr fontId="5"/>
  </si>
  <si>
    <t>-2.0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</si>
  <si>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</si>
  <si>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</si>
  <si>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</si>
  <si>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</si>
  <si>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</si>
  <si>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</si>
  <si>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</si>
  <si>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</si>
  <si>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</si>
  <si>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</si>
  <si>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</si>
  <si>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</si>
  <si>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</si>
  <si>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</si>
  <si>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</si>
  <si>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</si>
  <si>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</si>
  <si>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</si>
  <si>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</si>
  <si>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</si>
  <si>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</si>
  <si>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</si>
  <si>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</si>
  <si>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</si>
  <si>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</si>
  <si>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</si>
  <si>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</si>
  <si>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</si>
  <si>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</si>
  <si>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</si>
  <si>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</si>
  <si>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</si>
  <si>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</si>
  <si>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</si>
  <si>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</si>
  <si>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</si>
  <si>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</si>
  <si>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</si>
  <si>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</si>
  <si>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</si>
  <si>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</si>
  <si>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</si>
  <si>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</si>
  <si>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</si>
  <si>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</si>
  <si>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</si>
  <si>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</si>
  <si>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</si>
  <si>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</si>
  <si>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</si>
  <si>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</si>
  <si>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</si>
  <si>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</si>
  <si>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</si>
  <si>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</si>
  <si>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</si>
  <si>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</si>
  <si>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</si>
  <si>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群馬県片品村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</si>
  <si>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</si>
  <si>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</si>
  <si>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</si>
  <si>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</si>
  <si>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</si>
  <si>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</si>
  <si>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</si>
  <si>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</si>
  <si>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</si>
  <si>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</si>
  <si>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</si>
  <si>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</si>
  <si>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</si>
  <si>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</si>
  <si>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</si>
  <si>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</si>
  <si>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</si>
  <si>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</si>
  <si>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</si>
  <si>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</si>
  <si>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</si>
  <si>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</si>
  <si>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</si>
  <si>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</si>
  <si>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衛生費</t>
  </si>
  <si>
    <t>労働費</t>
  </si>
  <si>
    <t>　　　法人税割</t>
    <phoneticPr fontId="5"/>
  </si>
  <si>
    <t>農林水産業費</t>
  </si>
  <si>
    <t>地方消費税交付金</t>
  </si>
  <si>
    <t>商工費</t>
  </si>
  <si>
    <t>ゴルフ場利用税交付金</t>
  </si>
  <si>
    <t>　　　うち純固定資産税</t>
    <phoneticPr fontId="5"/>
  </si>
  <si>
    <t>土木費</t>
  </si>
  <si>
    <t>特別地方消費税交付金</t>
  </si>
  <si>
    <t>消防費</t>
  </si>
  <si>
    <t>自動車取得税交付金</t>
  </si>
  <si>
    <t>教育費</t>
  </si>
  <si>
    <t>軽油引取税交付金</t>
  </si>
  <si>
    <t>災害復旧費</t>
  </si>
  <si>
    <t>地方特例交付金</t>
    <phoneticPr fontId="12"/>
  </si>
  <si>
    <t>公債費</t>
  </si>
  <si>
    <t>地方交付税</t>
  </si>
  <si>
    <t>諸支出金</t>
    <rPh sb="3" eb="4">
      <t>キン</t>
    </rPh>
    <phoneticPr fontId="20"/>
  </si>
  <si>
    <t>目的税</t>
  </si>
  <si>
    <t>歳出合計</t>
  </si>
  <si>
    <t>　震災復興特別交付税</t>
    <phoneticPr fontId="20"/>
  </si>
  <si>
    <t>　　入湯税</t>
    <phoneticPr fontId="5"/>
  </si>
  <si>
    <t>(一般財源計)</t>
    <phoneticPr fontId="5"/>
  </si>
  <si>
    <t>性質別歳出の状況（単位 千円・％）</t>
    <rPh sb="0" eb="2">
      <t>セイシツ</t>
    </rPh>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</si>
  <si>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</si>
  <si>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</si>
  <si>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</si>
  <si>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</si>
  <si>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</si>
  <si>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</si>
  <si>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</si>
  <si>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義務的経費計</t>
    <rPh sb="0" eb="3">
      <t>ギムテキ</t>
    </rPh>
    <rPh sb="3" eb="5">
      <t>ケイヒ</t>
    </rPh>
    <rPh sb="5" eb="6">
      <t>ケイ</t>
    </rPh>
    <phoneticPr fontId="5"/>
  </si>
  <si>
    <t>使用料</t>
  </si>
  <si>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</si>
  <si>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</si>
  <si>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</si>
  <si>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</si>
  <si>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</si>
  <si>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</si>
  <si>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</si>
  <si>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</si>
  <si>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</si>
  <si>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</si>
  <si>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</si>
  <si>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</si>
  <si>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</si>
  <si>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</si>
  <si>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</si>
  <si>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寄附金</t>
  </si>
  <si>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</si>
  <si>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</si>
  <si>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</si>
  <si>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</si>
  <si>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</si>
  <si>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</si>
  <si>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</si>
  <si>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</si>
  <si>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</si>
  <si>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地方債</t>
  </si>
  <si>
    <t>実質収支</t>
    <rPh sb="0" eb="2">
      <t>ジッシツ</t>
    </rPh>
    <rPh sb="2" eb="4">
      <t>シュウシ</t>
    </rPh>
    <phoneticPr fontId="5"/>
  </si>
  <si>
    <t>　うち減収補塡債(特例分)</t>
    <rPh sb="4" eb="5">
      <t>シュウ</t>
    </rPh>
    <rPh sb="9" eb="10">
      <t>トク</t>
    </rPh>
    <rPh sb="10" eb="11">
      <t>レイ</t>
    </rPh>
    <rPh sb="11" eb="12">
      <t>ブン</t>
    </rPh>
    <phoneticPr fontId="12"/>
  </si>
  <si>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</si>
  <si>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</si>
  <si>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</si>
  <si>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</si>
  <si>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</si>
  <si>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歳入合計</t>
    <phoneticPr fontId="5"/>
  </si>
  <si>
    <t>被保険者数(人)</t>
  </si>
  <si>
    <t>　繰出金</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</si>
  <si>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</si>
  <si>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</si>
  <si>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</si>
  <si>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</si>
  <si>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</si>
  <si>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</si>
  <si>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</si>
  <si>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(2)各会計、関係団体の財政状況及び健全化判断比率（市町村）</t>
    <rPh sb="26" eb="29">
      <t>シチョウソン</t>
    </rPh>
    <phoneticPr fontId="5"/>
  </si>
  <si>
    <t>平成29年度</t>
  </si>
  <si>
    <t>群馬県片品村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</si>
  <si>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</si>
  <si>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</si>
  <si>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</si>
  <si>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</si>
  <si>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</si>
  <si>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</si>
  <si>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</si>
  <si>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</si>
  <si>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</si>
  <si>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</si>
  <si>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</si>
  <si>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</si>
  <si>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</si>
  <si>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</si>
  <si>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</si>
  <si>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</si>
  <si>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</si>
  <si>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</si>
  <si>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</si>
  <si>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</si>
  <si>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</si>
  <si>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</si>
  <si>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</si>
  <si>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</si>
  <si>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</si>
  <si>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</si>
  <si>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</si>
  <si>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</si>
  <si>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</si>
  <si>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</si>
  <si>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</si>
  <si>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</si>
  <si>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</si>
  <si>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</si>
  <si>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</si>
  <si>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</si>
  <si>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観光施設事業特別会計</t>
    <phoneticPr fontId="5"/>
  </si>
  <si>
    <t>法適用企業</t>
    <phoneticPr fontId="5"/>
  </si>
  <si>
    <t>簡易水道事業特別会計</t>
    <phoneticPr fontId="5"/>
  </si>
  <si>
    <t>法非適用企業</t>
    <phoneticPr fontId="5"/>
  </si>
  <si>
    <t>下水道事業等特別会計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</si>
  <si>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</si>
  <si>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</si>
  <si>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</si>
  <si>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</si>
  <si>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</si>
  <si>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</si>
  <si>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</si>
  <si>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</si>
  <si>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</si>
  <si>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</si>
  <si>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</si>
  <si>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</si>
  <si>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</si>
  <si>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</si>
  <si>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</si>
  <si>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</si>
  <si>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</si>
  <si>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</si>
  <si>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</si>
  <si>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</si>
  <si>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</si>
  <si>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</si>
  <si>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</si>
  <si>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</si>
  <si>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</si>
  <si>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</si>
  <si>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</si>
  <si>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</si>
  <si>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</si>
  <si>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</si>
  <si>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</si>
  <si>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</si>
  <si>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</si>
  <si>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</si>
  <si>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</si>
  <si>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</si>
  <si>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</si>
  <si>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</si>
  <si>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</si>
  <si>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</si>
  <si>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</si>
  <si>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</si>
  <si>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</si>
  <si>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</si>
  <si>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</si>
  <si>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</si>
  <si>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</si>
  <si>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</si>
  <si>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</si>
  <si>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</si>
  <si>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</si>
  <si>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</si>
  <si>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</si>
  <si>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</si>
  <si>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</si>
  <si>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</si>
  <si>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</si>
  <si>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</si>
  <si>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</si>
  <si>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</si>
  <si>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</si>
  <si>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</si>
  <si>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</si>
  <si>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</si>
  <si>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</si>
  <si>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</si>
  <si>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</si>
  <si>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</si>
  <si>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</si>
  <si>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</si>
  <si>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</si>
  <si>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</si>
  <si>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</si>
  <si>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</si>
  <si>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</si>
  <si>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</si>
  <si>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</si>
  <si>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</si>
  <si>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</si>
  <si>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</si>
  <si>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</si>
  <si>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</si>
  <si>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</si>
  <si>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</si>
  <si>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</si>
  <si>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</si>
  <si>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</si>
  <si>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</si>
  <si>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</si>
  <si>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</si>
  <si>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</si>
  <si>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</si>
  <si>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</si>
  <si>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</si>
  <si>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</si>
  <si>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</si>
  <si>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</si>
  <si>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</si>
  <si>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</si>
  <si>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</si>
  <si>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</si>
  <si>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</si>
  <si>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</si>
  <si>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</si>
  <si>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</si>
  <si>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</si>
  <si>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</si>
  <si>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</si>
  <si>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</si>
  <si>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</si>
  <si>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</si>
  <si>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</si>
  <si>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</si>
  <si>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</si>
  <si>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</si>
  <si>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</si>
  <si>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</si>
  <si>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</si>
  <si>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</si>
  <si>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</si>
  <si>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</si>
  <si>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</si>
  <si>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</si>
  <si>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</si>
  <si>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</si>
  <si>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</si>
  <si>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</si>
  <si>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</si>
  <si>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</si>
  <si>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</si>
  <si>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</si>
  <si>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</si>
  <si>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</si>
  <si>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</si>
  <si>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</si>
  <si>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</si>
  <si>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</si>
  <si>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</si>
  <si>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</si>
  <si>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</si>
  <si>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</si>
  <si>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</si>
  <si>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</si>
  <si>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</si>
  <si>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</si>
  <si>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6.58</t>
  </si>
  <si>
    <t>▲ 13.57</t>
  </si>
  <si>
    <t>▲ 9.63</t>
  </si>
  <si>
    <t>▲ 13.08</t>
  </si>
  <si>
    <t>一般会計</t>
  </si>
  <si>
    <t>観光施設事業特別会計</t>
  </si>
  <si>
    <t>国民健康保険特別会計</t>
  </si>
  <si>
    <t>介護保険特別会計</t>
  </si>
  <si>
    <t>簡易水道事業特別会計</t>
  </si>
  <si>
    <t>下水道事業等特別会計</t>
  </si>
  <si>
    <t>後期高齢者医療特別会計</t>
  </si>
  <si>
    <t>▲ 0.06</t>
  </si>
  <si>
    <t>その他会計（赤字）</t>
  </si>
  <si>
    <t>その他会計（黒字）</t>
  </si>
  <si>
    <t>-</t>
    <phoneticPr fontId="2"/>
  </si>
  <si>
    <t>-</t>
    <phoneticPr fontId="2"/>
  </si>
  <si>
    <t>-</t>
    <phoneticPr fontId="2"/>
  </si>
  <si>
    <t>-</t>
    <phoneticPr fontId="2"/>
  </si>
  <si>
    <t>片品村振興公社</t>
    <rPh sb="0" eb="7">
      <t>カタシナムラシンコウコウシャ</t>
    </rPh>
    <phoneticPr fontId="2"/>
  </si>
  <si>
    <t>-</t>
    <phoneticPr fontId="2"/>
  </si>
  <si>
    <t>利根東部衛生施設組合</t>
    <rPh sb="0" eb="10">
      <t>トネトウブエイセイシセツクミアイ</t>
    </rPh>
    <phoneticPr fontId="2"/>
  </si>
  <si>
    <t>利根沼田広域市町村圏振興整備組合</t>
    <rPh sb="0" eb="16">
      <t>トネヌマタコウイキシチョウソンケンシンコウセイビクミアイ</t>
    </rPh>
    <phoneticPr fontId="2"/>
  </si>
  <si>
    <t>利根沼田学校組合</t>
    <rPh sb="0" eb="2">
      <t>トネ</t>
    </rPh>
    <rPh sb="2" eb="4">
      <t>ヌマタ</t>
    </rPh>
    <rPh sb="4" eb="6">
      <t>ガッコウ</t>
    </rPh>
    <rPh sb="6" eb="8">
      <t>クミアイ</t>
    </rPh>
    <phoneticPr fontId="2"/>
  </si>
  <si>
    <t>群馬県市町村会館管理組合</t>
    <rPh sb="0" eb="2">
      <t>グンマ</t>
    </rPh>
    <rPh sb="2" eb="3">
      <t>ケン</t>
    </rPh>
    <rPh sb="3" eb="6">
      <t>シチョウソン</t>
    </rPh>
    <rPh sb="4" eb="7">
      <t>チョウソンカイ</t>
    </rPh>
    <rPh sb="7" eb="8">
      <t>カン</t>
    </rPh>
    <rPh sb="8" eb="10">
      <t>カンリ</t>
    </rPh>
    <rPh sb="10" eb="12">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</si>
  <si>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</si>
  <si>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9">
      <t>イッパンカイケイ</t>
    </rPh>
    <phoneticPr fontId="2"/>
  </si>
  <si>
    <t>群馬県後期高齢者医療広域連合（事業会計）</t>
    <rPh sb="0" eb="14">
      <t>グンマケンコウキコウレイシャイリョウコウイキレンゴウ</t>
    </rPh>
    <rPh sb="15" eb="17">
      <t>ジギョウ</t>
    </rPh>
    <rPh sb="17" eb="19">
      <t>カイケイ</t>
    </rPh>
    <phoneticPr fontId="2"/>
  </si>
  <si>
    <t>-</t>
    <phoneticPr fontId="2"/>
  </si>
  <si>
    <t>-</t>
    <phoneticPr fontId="2"/>
  </si>
  <si>
    <t>学校建設基金</t>
    <rPh sb="0" eb="2">
      <t>ガッコウ</t>
    </rPh>
    <rPh sb="2" eb="4">
      <t>ケンセツ</t>
    </rPh>
    <rPh sb="4" eb="6">
      <t>キキン</t>
    </rPh>
    <phoneticPr fontId="11"/>
  </si>
  <si>
    <t>高齢者福祉基金</t>
    <rPh sb="0" eb="3">
      <t>コウレイシャ</t>
    </rPh>
    <rPh sb="3" eb="5">
      <t>フクシ</t>
    </rPh>
    <rPh sb="5" eb="7">
      <t>キキン</t>
    </rPh>
    <phoneticPr fontId="11"/>
  </si>
  <si>
    <t>尾瀬の郷基金</t>
    <rPh sb="0" eb="2">
      <t>オゼ</t>
    </rPh>
    <rPh sb="3" eb="4">
      <t>サト</t>
    </rPh>
    <rPh sb="4" eb="6">
      <t>キキン</t>
    </rPh>
    <phoneticPr fontId="11"/>
  </si>
  <si>
    <t>地域づくり特別事業基金</t>
    <rPh sb="0" eb="2">
      <t>チイキ</t>
    </rPh>
    <rPh sb="5" eb="7">
      <t>トクベツ</t>
    </rPh>
    <rPh sb="7" eb="9">
      <t>ジギョウ</t>
    </rPh>
    <rPh sb="9" eb="11">
      <t>キキン</t>
    </rPh>
    <phoneticPr fontId="11"/>
  </si>
  <si>
    <t>ふるさと農村活性化基金</t>
    <rPh sb="4" eb="6">
      <t>ノウソン</t>
    </rPh>
    <rPh sb="6" eb="9">
      <t>カッセイカ</t>
    </rPh>
    <rPh sb="9" eb="11">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</si>
  <si>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</si>
  <si>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</si>
  <si>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</si>
  <si>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</si>
  <si>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</si>
  <si>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</si>
  <si>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</si>
  <si>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</si>
  <si>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</si>
  <si>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</si>
  <si>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実質公債費率は類似団体と比較して低いが、将来負担比率が今年になって計上された。これは、近年小中学校の建設や道の駅の整備を実施したことに伴い、地方債が増加したことによる。　今後数年間は公債費の増加により、実質公債費率・将来負担比率ともに上昇することが予想される。</t>
    <rPh sb="1" eb="3">
      <t>ジッシツ</t>
    </rPh>
    <rPh sb="3" eb="6">
      <t>コウサイヒ</t>
    </rPh>
    <rPh sb="6" eb="7">
      <t>リツ</t>
    </rPh>
    <rPh sb="8" eb="10">
      <t>ルイジ</t>
    </rPh>
    <rPh sb="10" eb="12">
      <t>ダンタイ</t>
    </rPh>
    <rPh sb="13" eb="15">
      <t>ヒカク</t>
    </rPh>
    <rPh sb="17" eb="18">
      <t>ヒク</t>
    </rPh>
    <rPh sb="21" eb="23">
      <t>ショウライ</t>
    </rPh>
    <rPh sb="23" eb="25">
      <t>フタン</t>
    </rPh>
    <rPh sb="25" eb="27">
      <t>ヒリツ</t>
    </rPh>
    <rPh sb="28" eb="30">
      <t>コトシ</t>
    </rPh>
    <rPh sb="34" eb="36">
      <t>ケイジョウ</t>
    </rPh>
    <rPh sb="44" eb="46">
      <t>キンネン</t>
    </rPh>
    <rPh sb="46" eb="50">
      <t>ショウチュウガッコウ</t>
    </rPh>
    <rPh sb="51" eb="53">
      <t>ケンセツ</t>
    </rPh>
    <rPh sb="54" eb="55">
      <t>ミチ</t>
    </rPh>
    <rPh sb="56" eb="57">
      <t>エキ</t>
    </rPh>
    <rPh sb="58" eb="60">
      <t>セイビ</t>
    </rPh>
    <rPh sb="61" eb="63">
      <t>ジッシ</t>
    </rPh>
    <rPh sb="68" eb="69">
      <t>トモナ</t>
    </rPh>
    <rPh sb="71" eb="74">
      <t>チホウサイ</t>
    </rPh>
    <rPh sb="75" eb="77">
      <t>ゾウカ</t>
    </rPh>
    <rPh sb="86" eb="88">
      <t>コンゴ</t>
    </rPh>
    <rPh sb="88" eb="90">
      <t>スウネン</t>
    </rPh>
    <rPh sb="90" eb="91">
      <t>カン</t>
    </rPh>
    <rPh sb="92" eb="95">
      <t>コウサイヒ</t>
    </rPh>
    <rPh sb="96" eb="98">
      <t>ゾウカ</t>
    </rPh>
    <rPh sb="102" eb="108">
      <t>ジッシツコウサイヒリツ</t>
    </rPh>
    <rPh sb="109" eb="115">
      <t>ショウライフタンヒリツ</t>
    </rPh>
    <rPh sb="118" eb="120">
      <t>ジョウショウ</t>
    </rPh>
    <rPh sb="125" eb="127">
      <t>ヨソウ</t>
    </rPh>
    <phoneticPr fontId="5"/>
  </si>
  <si>
    <t>実質公債費比率</t>
    <phoneticPr fontId="5"/>
  </si>
  <si>
    <t xml:space="preserve"> </t>
    <phoneticPr fontId="5"/>
  </si>
  <si>
    <t xml:space="preserve"> </t>
    <phoneticPr fontId="5"/>
  </si>
  <si>
    <t>平成29年度</t>
    <phoneticPr fontId="20"/>
  </si>
  <si>
    <t>歳出の状況（単位 千円・％）</t>
    <phoneticPr fontId="5"/>
  </si>
  <si>
    <t>目的別歳出の状況（単位 千円・％）</t>
    <phoneticPr fontId="5"/>
  </si>
  <si>
    <t>地方譲与税</t>
    <phoneticPr fontId="5"/>
  </si>
  <si>
    <t>-</t>
    <phoneticPr fontId="5"/>
  </si>
  <si>
    <t>　　　所得割</t>
    <phoneticPr fontId="5"/>
  </si>
  <si>
    <t>分離課税所得割交付金</t>
    <phoneticPr fontId="20"/>
  </si>
  <si>
    <t>-</t>
    <phoneticPr fontId="5"/>
  </si>
  <si>
    <t>　　　法人均等割</t>
    <phoneticPr fontId="5"/>
  </si>
  <si>
    <t>道府県民税所得割臨時交付金</t>
    <phoneticPr fontId="20"/>
  </si>
  <si>
    <t>　　固定資産税</t>
    <phoneticPr fontId="5"/>
  </si>
  <si>
    <t>　　軽自動車税</t>
    <phoneticPr fontId="5"/>
  </si>
  <si>
    <t>　　市町村たばこ税</t>
    <phoneticPr fontId="5"/>
  </si>
  <si>
    <t>　　鉱産税</t>
    <phoneticPr fontId="5"/>
  </si>
  <si>
    <t>　　特別土地保有税</t>
    <phoneticPr fontId="5"/>
  </si>
  <si>
    <t>　法定外普通税</t>
    <phoneticPr fontId="5"/>
  </si>
  <si>
    <t>　普通交付税</t>
    <phoneticPr fontId="5"/>
  </si>
  <si>
    <t>前年度繰上充用金</t>
    <phoneticPr fontId="5"/>
  </si>
  <si>
    <t>　特別交付税</t>
    <phoneticPr fontId="5"/>
  </si>
  <si>
    <t>　法定目的税</t>
    <phoneticPr fontId="5"/>
  </si>
  <si>
    <t>　　事業所税</t>
    <phoneticPr fontId="5"/>
  </si>
  <si>
    <t>交通安全対策特別交付金</t>
    <phoneticPr fontId="5"/>
  </si>
  <si>
    <t>　　水利地益税等</t>
    <phoneticPr fontId="5"/>
  </si>
  <si>
    <t>　法定外目的税</t>
    <phoneticPr fontId="5"/>
  </si>
  <si>
    <t>　公債費</t>
    <phoneticPr fontId="5"/>
  </si>
  <si>
    <t>元利償還金</t>
    <phoneticPr fontId="5"/>
  </si>
  <si>
    <t>　うち元金</t>
    <phoneticPr fontId="20"/>
  </si>
  <si>
    <t>・計</t>
    <phoneticPr fontId="5"/>
  </si>
  <si>
    <t>一時借入金利子</t>
    <phoneticPr fontId="5"/>
  </si>
  <si>
    <t>　物件費</t>
    <phoneticPr fontId="5"/>
  </si>
  <si>
    <t>合計</t>
    <phoneticPr fontId="5"/>
  </si>
  <si>
    <t>　維持補修費</t>
    <phoneticPr fontId="5"/>
  </si>
  <si>
    <t>観光施設</t>
    <phoneticPr fontId="5"/>
  </si>
  <si>
    <t>　　うち一部事務組合負担金</t>
    <phoneticPr fontId="5"/>
  </si>
  <si>
    <t>簡易水道</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</si>
  <si>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</si>
  <si>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</si>
  <si>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</si>
  <si>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</si>
  <si>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</si>
  <si>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</si>
  <si>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</si>
  <si>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</si>
  <si>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</si>
  <si>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普通建設事業費</t>
    <phoneticPr fontId="5"/>
  </si>
  <si>
    <t>　うち補助</t>
    <phoneticPr fontId="5"/>
  </si>
  <si>
    <t>　うち単独</t>
    <phoneticPr fontId="5"/>
  </si>
  <si>
    <t>失業対策事業費</t>
    <phoneticPr fontId="5"/>
  </si>
  <si>
    <t>歳出合計</t>
    <phoneticPr fontId="5"/>
  </si>
  <si>
    <t>　将来負担比率が計上されないため、算出されない。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</si>
</sst>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0" xfId="11" applyFont="1" applyBorder="1">
      <alignment vertical="center"/>
    </xf>
    <xf numFmtId="0" fontId="15" fillId="0" borderId="52" xfId="11" applyFont="1" applyBorder="1">
      <alignment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12" xfId="11" applyFont="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2" fillId="0" borderId="0" xfId="6" applyBorder="1" applyAlignment="1">
      <alignment vertical="center"/>
    </xf>
    <xf numFmtId="181" fontId="1" fillId="0" borderId="85" xfId="11" applyNumberForma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5C4A-45AC-93C0-8B934BAAD59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215486</c:v>
                </c:pt>
                <c:pt idx="1">
                  <c:v>200363</c:v>
                </c:pt>
                <c:pt idx="2">
                  <c:v>332838</c:v>
                </c:pt>
                <c:pt idx="3">
                  <c:v>308564</c:v>
                </c:pt>
                <c:pt idx="4">
                  <c:v>309404</c:v>
                </c:pt>
              </c:numCache>
            </c:numRef>
          </c:val>
          <c:smooth val="0"/>
          <c:extLst>
            <c:ext xmlns:c16="http://schemas.microsoft.com/office/drawing/2014/chart" uri="{C3380CC4-5D6E-409C-BE32-E72D297353CC}">
              <c16:uniqueId val="{00000001-5C4A-45AC-93C0-8B934BAAD59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10.1</c:v>
                </c:pt>
                <c:pt idx="1">
                  <c:v>8.8800000000000008</c:v>
                </c:pt>
                <c:pt idx="2">
                  <c:v>10.9</c:v>
                </c:pt>
                <c:pt idx="3">
                  <c:v>7.73</c:v>
                </c:pt>
                <c:pt idx="4">
                  <c:v>8.65</c:v>
                </c:pt>
              </c:numCache>
            </c:numRef>
          </c:val>
          <c:extLst>
            <c:ext xmlns:c16="http://schemas.microsoft.com/office/drawing/2014/chart" uri="{C3380CC4-5D6E-409C-BE32-E72D297353CC}">
              <c16:uniqueId val="{00000000-EF85-4103-9042-CF7D19E5B0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48.63</c:v>
                </c:pt>
                <c:pt idx="1">
                  <c:v>44.5</c:v>
                </c:pt>
                <c:pt idx="2">
                  <c:v>36.46</c:v>
                </c:pt>
                <c:pt idx="3">
                  <c:v>32.229999999999997</c:v>
                </c:pt>
                <c:pt idx="4">
                  <c:v>39.72</c:v>
                </c:pt>
              </c:numCache>
            </c:numRef>
          </c:val>
          <c:extLst>
            <c:ext xmlns:c16="http://schemas.microsoft.com/office/drawing/2014/chart" uri="{C3380CC4-5D6E-409C-BE32-E72D297353CC}">
              <c16:uniqueId val="{00000001-EF85-4103-9042-CF7D19E5B0C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-6.58</c:v>
                </c:pt>
                <c:pt idx="1">
                  <c:v>-13.57</c:v>
                </c:pt>
                <c:pt idx="2">
                  <c:v>-9.6300000000000008</c:v>
                </c:pt>
                <c:pt idx="3">
                  <c:v>-13.08</c:v>
                </c:pt>
                <c:pt idx="4">
                  <c:v>3.52</c:v>
                </c:pt>
              </c:numCache>
            </c:numRef>
          </c:val>
          <c:smooth val="0"/>
          <c:extLst>
            <c:ext xmlns:c16="http://schemas.microsoft.com/office/drawing/2014/chart" uri="{C3380CC4-5D6E-409C-BE32-E72D297353CC}">
              <c16:uniqueId val="{00000002-EF85-4103-9042-CF7D19E5B0C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838-4F27-8574-143446E827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838-4F27-8574-143446E8278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838-4F27-8574-143446E8278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0.06</c:v>
                </c:pt>
                <c:pt idx="4">
                  <c:v>0.06</c:v>
                </c:pt>
                <c:pt idx="5">
                  <c:v>#N/A</c:v>
                </c:pt>
                <c:pt idx="6">
                  <c:v>#N/A</c:v>
                </c:pt>
                <c:pt idx="7">
                  <c:v>0.03</c:v>
                </c:pt>
                <c:pt idx="8">
                  <c:v>#N/A</c:v>
                </c:pt>
                <c:pt idx="9">
                  <c:v>0.05</c:v>
                </c:pt>
              </c:numCache>
            </c:numRef>
          </c:val>
          <c:extLst>
            <c:ext xmlns:c16="http://schemas.microsoft.com/office/drawing/2014/chart" uri="{C3380CC4-5D6E-409C-BE32-E72D297353CC}">
              <c16:uniqueId val="{00000003-4838-4F27-8574-143446E82785}"/>
            </c:ext>
          </c:extLst>
        </c:ser>
        <c:ser>
          <c:idx val="4"/>
          <c:order val="4"/>
          <c:tx>
            <c:strRef>
              <c:f>データシート!$A$31</c:f>
              <c:strCache>
                <c:ptCount val="1"/>
                <c:pt idx="0">
                  <c:v>下水道事業等特別会計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0.17</c:v>
                </c:pt>
                <c:pt idx="2">
                  <c:v>#N/A</c:v>
                </c:pt>
                <c:pt idx="3">
                  <c:v>0.2</c:v>
                </c:pt>
                <c:pt idx="4">
                  <c:v>#N/A</c:v>
                </c:pt>
                <c:pt idx="5">
                  <c:v>0.14000000000000001</c:v>
                </c:pt>
                <c:pt idx="6">
                  <c:v>#N/A</c:v>
                </c:pt>
                <c:pt idx="7">
                  <c:v>0.16</c:v>
                </c:pt>
                <c:pt idx="8">
                  <c:v>#N/A</c:v>
                </c:pt>
                <c:pt idx="9">
                  <c:v>0.13</c:v>
                </c:pt>
              </c:numCache>
            </c:numRef>
          </c:val>
          <c:extLst>
            <c:ext xmlns:c16="http://schemas.microsoft.com/office/drawing/2014/chart" uri="{C3380CC4-5D6E-409C-BE32-E72D297353CC}">
              <c16:uniqueId val="{00000004-4838-4F27-8574-143446E82785}"/>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0.28000000000000003</c:v>
                </c:pt>
                <c:pt idx="2">
                  <c:v>#N/A</c:v>
                </c:pt>
                <c:pt idx="3">
                  <c:v>0.41</c:v>
                </c:pt>
                <c:pt idx="4">
                  <c:v>#N/A</c:v>
                </c:pt>
                <c:pt idx="5">
                  <c:v>0.27</c:v>
                </c:pt>
                <c:pt idx="6">
                  <c:v>#N/A</c:v>
                </c:pt>
                <c:pt idx="7">
                  <c:v>0.38</c:v>
                </c:pt>
                <c:pt idx="8">
                  <c:v>#N/A</c:v>
                </c:pt>
                <c:pt idx="9">
                  <c:v>0.28999999999999998</c:v>
                </c:pt>
              </c:numCache>
            </c:numRef>
          </c:val>
          <c:extLst>
            <c:ext xmlns:c16="http://schemas.microsoft.com/office/drawing/2014/chart" uri="{C3380CC4-5D6E-409C-BE32-E72D297353CC}">
              <c16:uniqueId val="{00000005-4838-4F27-8574-143446E8278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0.35</c:v>
                </c:pt>
                <c:pt idx="2">
                  <c:v>#N/A</c:v>
                </c:pt>
                <c:pt idx="3">
                  <c:v>0.91</c:v>
                </c:pt>
                <c:pt idx="4">
                  <c:v>#N/A</c:v>
                </c:pt>
                <c:pt idx="5">
                  <c:v>0.65</c:v>
                </c:pt>
                <c:pt idx="6">
                  <c:v>#N/A</c:v>
                </c:pt>
                <c:pt idx="7">
                  <c:v>0.62</c:v>
                </c:pt>
                <c:pt idx="8">
                  <c:v>#N/A</c:v>
                </c:pt>
                <c:pt idx="9">
                  <c:v>0.84</c:v>
                </c:pt>
              </c:numCache>
            </c:numRef>
          </c:val>
          <c:extLst>
            <c:ext xmlns:c16="http://schemas.microsoft.com/office/drawing/2014/chart" uri="{C3380CC4-5D6E-409C-BE32-E72D297353CC}">
              <c16:uniqueId val="{00000006-4838-4F27-8574-143446E8278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3.39</c:v>
                </c:pt>
                <c:pt idx="2">
                  <c:v>#N/A</c:v>
                </c:pt>
                <c:pt idx="3">
                  <c:v>2.2200000000000002</c:v>
                </c:pt>
                <c:pt idx="4">
                  <c:v>#N/A</c:v>
                </c:pt>
                <c:pt idx="5">
                  <c:v>1.6</c:v>
                </c:pt>
                <c:pt idx="6">
                  <c:v>#N/A</c:v>
                </c:pt>
                <c:pt idx="7">
                  <c:v>1.42</c:v>
                </c:pt>
                <c:pt idx="8">
                  <c:v>#N/A</c:v>
                </c:pt>
                <c:pt idx="9">
                  <c:v>2.36</c:v>
                </c:pt>
              </c:numCache>
            </c:numRef>
          </c:val>
          <c:extLst>
            <c:ext xmlns:c16="http://schemas.microsoft.com/office/drawing/2014/chart" uri="{C3380CC4-5D6E-409C-BE32-E72D297353CC}">
              <c16:uniqueId val="{00000007-4838-4F27-8574-143446E82785}"/>
            </c:ext>
          </c:extLst>
        </c:ser>
        <c:ser>
          <c:idx val="8"/>
          <c:order val="8"/>
          <c:tx>
            <c:strRef>
              <c:f>データシート!$A$35</c:f>
              <c:strCache>
                <c:ptCount val="1"/>
                <c:pt idx="0">
                  <c:v>観光施設事業特別会計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5.44</c:v>
                </c:pt>
                <c:pt idx="2">
                  <c:v>#N/A</c:v>
                </c:pt>
                <c:pt idx="3">
                  <c:v>5.33</c:v>
                </c:pt>
                <c:pt idx="4">
                  <c:v>#N/A</c:v>
                </c:pt>
                <c:pt idx="5">
                  <c:v>5.39</c:v>
                </c:pt>
                <c:pt idx="6">
                  <c:v>#N/A</c:v>
                </c:pt>
                <c:pt idx="7">
                  <c:v>6.21</c:v>
                </c:pt>
                <c:pt idx="8">
                  <c:v>#N/A</c:v>
                </c:pt>
                <c:pt idx="9">
                  <c:v>5.74</c:v>
                </c:pt>
              </c:numCache>
            </c:numRef>
          </c:val>
          <c:extLst>
            <c:ext xmlns:c16="http://schemas.microsoft.com/office/drawing/2014/chart" uri="{C3380CC4-5D6E-409C-BE32-E72D297353CC}">
              <c16:uniqueId val="{00000008-4838-4F27-8574-143446E8278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10.09</c:v>
                </c:pt>
                <c:pt idx="2">
                  <c:v>#N/A</c:v>
                </c:pt>
                <c:pt idx="3">
                  <c:v>8.8800000000000008</c:v>
                </c:pt>
                <c:pt idx="4">
                  <c:v>#N/A</c:v>
                </c:pt>
                <c:pt idx="5">
                  <c:v>10.89</c:v>
                </c:pt>
                <c:pt idx="6">
                  <c:v>#N/A</c:v>
                </c:pt>
                <c:pt idx="7">
                  <c:v>7.73</c:v>
                </c:pt>
                <c:pt idx="8">
                  <c:v>#N/A</c:v>
                </c:pt>
                <c:pt idx="9">
                  <c:v>8.65</c:v>
                </c:pt>
              </c:numCache>
            </c:numRef>
          </c:val>
          <c:extLst>
            <c:ext xmlns:c16="http://schemas.microsoft.com/office/drawing/2014/chart" uri="{C3380CC4-5D6E-409C-BE32-E72D297353CC}">
              <c16:uniqueId val="{00000009-4838-4F27-8574-143446E8278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357</c:v>
                </c:pt>
                <c:pt idx="5">
                  <c:v>317</c:v>
                </c:pt>
                <c:pt idx="8">
                  <c:v>285</c:v>
                </c:pt>
                <c:pt idx="11">
                  <c:v>298</c:v>
                </c:pt>
                <c:pt idx="14">
                  <c:v>303</c:v>
                </c:pt>
              </c:numCache>
            </c:numRef>
          </c:val>
          <c:extLst>
            <c:ext xmlns:c16="http://schemas.microsoft.com/office/drawing/2014/chart" uri="{C3380CC4-5D6E-409C-BE32-E72D297353CC}">
              <c16:uniqueId val="{00000000-C614-4DA4-B24C-EAA2BBEE2F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614-4DA4-B24C-EAA2BBEE2F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11</c:v>
                </c:pt>
                <c:pt idx="3">
                  <c:v>11</c:v>
                </c:pt>
                <c:pt idx="6">
                  <c:v>1</c:v>
                </c:pt>
                <c:pt idx="9">
                  <c:v>2</c:v>
                </c:pt>
                <c:pt idx="12">
                  <c:v>1</c:v>
                </c:pt>
              </c:numCache>
            </c:numRef>
          </c:val>
          <c:extLst>
            <c:ext xmlns:c16="http://schemas.microsoft.com/office/drawing/2014/chart" uri="{C3380CC4-5D6E-409C-BE32-E72D297353CC}">
              <c16:uniqueId val="{00000002-C614-4DA4-B24C-EAA2BBEE2F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125</c:v>
                </c:pt>
                <c:pt idx="3">
                  <c:v>23</c:v>
                </c:pt>
                <c:pt idx="6">
                  <c:v>2</c:v>
                </c:pt>
                <c:pt idx="9">
                  <c:v>6</c:v>
                </c:pt>
                <c:pt idx="12">
                  <c:v>6</c:v>
                </c:pt>
              </c:numCache>
            </c:numRef>
          </c:val>
          <c:extLst>
            <c:ext xmlns:c16="http://schemas.microsoft.com/office/drawing/2014/chart" uri="{C3380CC4-5D6E-409C-BE32-E72D297353CC}">
              <c16:uniqueId val="{00000003-C614-4DA4-B24C-EAA2BBEE2F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57</c:v>
                </c:pt>
                <c:pt idx="3">
                  <c:v>49</c:v>
                </c:pt>
                <c:pt idx="6">
                  <c:v>39</c:v>
                </c:pt>
                <c:pt idx="9">
                  <c:v>51</c:v>
                </c:pt>
                <c:pt idx="12">
                  <c:v>62</c:v>
                </c:pt>
              </c:numCache>
            </c:numRef>
          </c:val>
          <c:extLst>
            <c:ext xmlns:c16="http://schemas.microsoft.com/office/drawing/2014/chart" uri="{C3380CC4-5D6E-409C-BE32-E72D297353CC}">
              <c16:uniqueId val="{00000004-C614-4DA4-B24C-EAA2BBEE2F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14-4DA4-B24C-EAA2BBEE2F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614-4DA4-B24C-EAA2BBEE2F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351</c:v>
                </c:pt>
                <c:pt idx="3">
                  <c:v>284</c:v>
                </c:pt>
                <c:pt idx="6">
                  <c:v>266</c:v>
                </c:pt>
                <c:pt idx="9">
                  <c:v>277</c:v>
                </c:pt>
                <c:pt idx="12">
                  <c:v>284</c:v>
                </c:pt>
              </c:numCache>
            </c:numRef>
          </c:val>
          <c:extLst>
            <c:ext xmlns:c16="http://schemas.microsoft.com/office/drawing/2014/chart" uri="{C3380CC4-5D6E-409C-BE32-E72D297353CC}">
              <c16:uniqueId val="{00000007-C614-4DA4-B24C-EAA2BBEE2F5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187</c:v>
                </c:pt>
                <c:pt idx="2">
                  <c:v>#N/A</c:v>
                </c:pt>
                <c:pt idx="3">
                  <c:v>#N/A</c:v>
                </c:pt>
                <c:pt idx="4">
                  <c:v>50</c:v>
                </c:pt>
                <c:pt idx="5">
                  <c:v>#N/A</c:v>
                </c:pt>
                <c:pt idx="6">
                  <c:v>#N/A</c:v>
                </c:pt>
                <c:pt idx="7">
                  <c:v>23</c:v>
                </c:pt>
                <c:pt idx="8">
                  <c:v>#N/A</c:v>
                </c:pt>
                <c:pt idx="9">
                  <c:v>#N/A</c:v>
                </c:pt>
                <c:pt idx="10">
                  <c:v>38</c:v>
                </c:pt>
                <c:pt idx="11">
                  <c:v>#N/A</c:v>
                </c:pt>
                <c:pt idx="12">
                  <c:v>#N/A</c:v>
                </c:pt>
                <c:pt idx="13">
                  <c:v>50</c:v>
                </c:pt>
                <c:pt idx="14">
                  <c:v>#N/A</c:v>
                </c:pt>
              </c:numCache>
            </c:numRef>
          </c:val>
          <c:smooth val="0"/>
          <c:extLst>
            <c:ext xmlns:c16="http://schemas.microsoft.com/office/drawing/2014/chart" uri="{C3380CC4-5D6E-409C-BE32-E72D297353CC}">
              <c16:uniqueId val="{00000008-C614-4DA4-B24C-EAA2BBEE2F5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3266</c:v>
                </c:pt>
                <c:pt idx="5">
                  <c:v>3420</c:v>
                </c:pt>
                <c:pt idx="8">
                  <c:v>3699</c:v>
                </c:pt>
                <c:pt idx="11">
                  <c:v>3944</c:v>
                </c:pt>
                <c:pt idx="14">
                  <c:v>4287</c:v>
                </c:pt>
              </c:numCache>
            </c:numRef>
          </c:val>
          <c:extLst>
            <c:ext xmlns:c16="http://schemas.microsoft.com/office/drawing/2014/chart" uri="{C3380CC4-5D6E-409C-BE32-E72D297353CC}">
              <c16:uniqueId val="{00000000-CC92-4878-A168-2C111D754B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C92-4878-A168-2C111D754B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1984</c:v>
                </c:pt>
                <c:pt idx="5">
                  <c:v>1869</c:v>
                </c:pt>
                <c:pt idx="8">
                  <c:v>1613</c:v>
                </c:pt>
                <c:pt idx="11">
                  <c:v>1497</c:v>
                </c:pt>
                <c:pt idx="14">
                  <c:v>1504</c:v>
                </c:pt>
              </c:numCache>
            </c:numRef>
          </c:val>
          <c:extLst>
            <c:ext xmlns:c16="http://schemas.microsoft.com/office/drawing/2014/chart" uri="{C3380CC4-5D6E-409C-BE32-E72D297353CC}">
              <c16:uniqueId val="{00000002-CC92-4878-A168-2C111D754B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92-4878-A168-2C111D754B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C92-4878-A168-2C111D754B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92-4878-A168-2C111D754B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568</c:v>
                </c:pt>
                <c:pt idx="3">
                  <c:v>594</c:v>
                </c:pt>
                <c:pt idx="6">
                  <c:v>399</c:v>
                </c:pt>
                <c:pt idx="9">
                  <c:v>355</c:v>
                </c:pt>
                <c:pt idx="12">
                  <c:v>423</c:v>
                </c:pt>
              </c:numCache>
            </c:numRef>
          </c:val>
          <c:extLst>
            <c:ext xmlns:c16="http://schemas.microsoft.com/office/drawing/2014/chart" uri="{C3380CC4-5D6E-409C-BE32-E72D297353CC}">
              <c16:uniqueId val="{00000006-CC92-4878-A168-2C111D754B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32</c:v>
                </c:pt>
                <c:pt idx="3">
                  <c:v>29</c:v>
                </c:pt>
                <c:pt idx="6">
                  <c:v>30</c:v>
                </c:pt>
                <c:pt idx="9">
                  <c:v>38</c:v>
                </c:pt>
                <c:pt idx="12">
                  <c:v>99</c:v>
                </c:pt>
              </c:numCache>
            </c:numRef>
          </c:val>
          <c:extLst>
            <c:ext xmlns:c16="http://schemas.microsoft.com/office/drawing/2014/chart" uri="{C3380CC4-5D6E-409C-BE32-E72D297353CC}">
              <c16:uniqueId val="{00000007-CC92-4878-A168-2C111D754B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539</c:v>
                </c:pt>
                <c:pt idx="3">
                  <c:v>690</c:v>
                </c:pt>
                <c:pt idx="6">
                  <c:v>660</c:v>
                </c:pt>
                <c:pt idx="9">
                  <c:v>615</c:v>
                </c:pt>
                <c:pt idx="12">
                  <c:v>555</c:v>
                </c:pt>
              </c:numCache>
            </c:numRef>
          </c:val>
          <c:extLst>
            <c:ext xmlns:c16="http://schemas.microsoft.com/office/drawing/2014/chart" uri="{C3380CC4-5D6E-409C-BE32-E72D297353CC}">
              <c16:uniqueId val="{00000008-CC92-4878-A168-2C111D754B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36</c:v>
                </c:pt>
                <c:pt idx="3">
                  <c:v>21</c:v>
                </c:pt>
                <c:pt idx="6">
                  <c:v>17</c:v>
                </c:pt>
                <c:pt idx="9">
                  <c:v>14</c:v>
                </c:pt>
                <c:pt idx="12">
                  <c:v>11</c:v>
                </c:pt>
              </c:numCache>
            </c:numRef>
          </c:val>
          <c:extLst>
            <c:ext xmlns:c16="http://schemas.microsoft.com/office/drawing/2014/chart" uri="{C3380CC4-5D6E-409C-BE32-E72D297353CC}">
              <c16:uniqueId val="{00000009-CC92-4878-A168-2C111D754B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3097</c:v>
                </c:pt>
                <c:pt idx="3">
                  <c:v>3384</c:v>
                </c:pt>
                <c:pt idx="6">
                  <c:v>3843</c:v>
                </c:pt>
                <c:pt idx="9">
                  <c:v>4252</c:v>
                </c:pt>
                <c:pt idx="12">
                  <c:v>4770</c:v>
                </c:pt>
              </c:numCache>
            </c:numRef>
          </c:val>
          <c:extLst>
            <c:ext xmlns:c16="http://schemas.microsoft.com/office/drawing/2014/chart" uri="{C3380CC4-5D6E-409C-BE32-E72D297353CC}">
              <c16:uniqueId val="{0000000A-CC92-4878-A168-2C111D754B4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67</c:v>
                </c:pt>
                <c:pt idx="14">
                  <c:v>#N/A</c:v>
                </c:pt>
              </c:numCache>
            </c:numRef>
          </c:val>
          <c:smooth val="0"/>
          <c:extLst>
            <c:ext xmlns:c16="http://schemas.microsoft.com/office/drawing/2014/chart" uri="{C3380CC4-5D6E-409C-BE32-E72D297353CC}">
              <c16:uniqueId val="{0000000B-CC92-4878-A168-2C111D754B4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991</c:v>
                </c:pt>
                <c:pt idx="1">
                  <c:v>873</c:v>
                </c:pt>
                <c:pt idx="2">
                  <c:v>1057</c:v>
                </c:pt>
              </c:numCache>
            </c:numRef>
          </c:val>
          <c:extLst>
            <c:ext xmlns:c16="http://schemas.microsoft.com/office/drawing/2014/chart" uri="{C3380CC4-5D6E-409C-BE32-E72D297353CC}">
              <c16:uniqueId val="{00000000-7C35-487E-83ED-DD438D29F3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7C35-487E-83ED-DD438D29F3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402</c:v>
                </c:pt>
                <c:pt idx="1">
                  <c:v>443</c:v>
                </c:pt>
                <c:pt idx="2">
                  <c:v>312</c:v>
                </c:pt>
              </c:numCache>
            </c:numRef>
          </c:val>
          <c:extLst>
            <c:ext xmlns:c16="http://schemas.microsoft.com/office/drawing/2014/chart" uri="{C3380CC4-5D6E-409C-BE32-E72D297353CC}">
              <c16:uniqueId val="{00000002-7C35-487E-83ED-DD438D29F31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{005144EC-4DE9-4DC7-9EC6-9FE4EB4E2D97}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0CF-48B4-8E34-94F738F697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{B974BE12-C454-488C-AE0D-DB7553C99B51}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0CF-48B4-8E34-94F738F697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{08855CA7-7923-4CE3-B431-A092FF511C14}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0CF-48B4-8E34-94F738F697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{E4219223-75C0-44FF-8AAA-652ED6C1DF14}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0CF-48B4-8E34-94F738F697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{E2ECFA10-E2CE-4483-88B1-CCC33410FE53}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0CF-48B4-8E34-94F738F697E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{2418D906-1E96-469B-9CC0-40220DE5F66E}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0CF-48B4-8E34-94F738F697E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{3B7147A1-775A-48E4-9FB1-2E06B3524F1B}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0CF-48B4-8E34-94F738F697E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{DD4EB13C-B228-43C3-8D65-01CDD447BC50}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0CF-48B4-8E34-94F738F697E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{2BA86DA3-A8D9-4950-BF01-8D1CACDC06C0}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0CF-48B4-8E34-94F738F697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58.2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0CF-48B4-8E34-94F738F697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{13C319EF-058F-4788-8BFE-31E72C6C8B13}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0CF-48B4-8E34-94F738F697E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{2FC9498B-C066-4FA6-A01D-849405650B94}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0CF-48B4-8E34-94F738F697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{97A7EF2C-AC01-48A1-A725-ED5ADA71EA98}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0CF-48B4-8E34-94F738F697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{989C197C-C00A-429A-A9FA-F0B40D929CEA}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0CF-48B4-8E34-94F738F697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{B37EE0AB-DE34-4F85-9213-03C1D04BF2ED}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0CF-48B4-8E34-94F738F697E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{F265B789-3601-4573-BC19-A7610276815F}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0CF-48B4-8E34-94F738F697E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{C97C9F17-BAF2-4B68-8273-0108602632FA}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0CF-48B4-8E34-94F738F697E3}"/>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{4539C720-41C2-46C3-B30D-368E42874BBC}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0CF-48B4-8E34-94F738F697E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{CF2E8546-2A3D-4447-97C2-CCB2F085CEA5}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0CF-48B4-8E34-94F738F697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90CF-48B4-8E34-94F738F697E3}"/>
            </c:ext>
          </c:extLst>
        </c:ser>
        <c:dLbls>
          <c:showLegendKey val="0"/>
          <c:showVal val="1"/>
          <c:showCatName val="0"/>
          <c:showSerName val="0"/>
          <c:showPercent val="0"/>
          <c:showBubbleSize val="0"/>
        </c:dLbls>
        <c:axId val="46179840"/>
        <c:axId val="46181760"/>
      </c:scatterChart>
      <c:valAx>
        <c:axId val="46179840"/>
        <c:scaling>
          <c:orientation val="minMax"/>
          <c:max val="67.599999999999994"/>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{8DCF6FDE-C6D5-45A2-AE0A-EED3798872D6}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24A-4419-A3D2-89851D08D6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{1F4EE367-CF11-4406-9048-F5096BF578F4}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4A-4419-A3D2-89851D08D6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{D979A24B-8868-4AB7-A10C-4C9F925AF09E}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4A-4419-A3D2-89851D08D6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{3B7FB284-C9F2-4868-91C9-AF34EB1532DF}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4A-4419-A3D2-89851D08D6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{84E88A46-D0B8-4B16-8E5B-F29B2EBEBAEE}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4A-4419-A3D2-89851D08D6C6}"/>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{2ECEC056-41F3-4BDB-9094-470C06D49358}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24A-4419-A3D2-89851D08D6C6}"/>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{CD072E64-D72C-4FD2-9B3C-8E78F6BED4AA}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24A-4419-A3D2-89851D08D6C6}"/>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{7DEDFE41-0E55-4094-8478-BDF7539E71FD}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24A-4419-A3D2-89851D08D6C6}"/>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{492A46E1-91BF-4FCF-A317-B451C89C2FCB}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24A-4419-A3D2-89851D08D6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5.5</c:v>
                </c:pt>
                <c:pt idx="16">
                  <c:v>3.5</c:v>
                </c:pt>
                <c:pt idx="24">
                  <c:v>1.5</c:v>
                </c:pt>
                <c:pt idx="32">
                  <c:v>1.5</c:v>
                </c:pt>
              </c:numCache>
            </c:numRef>
          </c:xVal>
          <c:yVal>
            <c:numRef>
              <c:f>公会計指標分析・財政指標組合せ分析表!$BP$73:$DC$73</c:f>
              <c:numCache>
                <c:formatCode>#,##0.0;"▲ "#,##0.0</c:formatCode>
                <c:ptCount val="40"/>
                <c:pt idx="32">
                  <c:v>2.8</c:v>
                </c:pt>
              </c:numCache>
            </c:numRef>
          </c:yVal>
          <c:smooth val="0"/>
          <c:extLst>
            <c:ext xmlns:c16="http://schemas.microsoft.com/office/drawing/2014/chart" uri="{C3380CC4-5D6E-409C-BE32-E72D297353CC}">
              <c16:uniqueId val="{00000009-F24A-4419-A3D2-89851D08D6C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{221949B5-3313-4BEC-9FA6-95255BD2DE7B}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24A-4419-A3D2-89851D08D6C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{58A02F3B-0119-40FA-BEB8-1E1D87CD31E9}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4A-4419-A3D2-89851D08D6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{4EAB44DA-8657-4319-86DC-466F192A1BAE}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4A-4419-A3D2-89851D08D6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{08F4EE9E-8C3B-47AA-99BD-9AA188436A7B}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4A-4419-A3D2-89851D08D6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{5C47D75B-164B-48EC-951F-7056B3B32ED6}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4A-4419-A3D2-89851D08D6C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{A322670F-CEBC-427B-A7A0-026CF250A85B}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24A-4419-A3D2-89851D08D6C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{DEF45E4F-5937-4A8A-9440-E62B98F40E35}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24A-4419-A3D2-89851D08D6C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{11CB6946-92DB-4FC3-A7A0-3F82C3B502BC}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24A-4419-A3D2-89851D08D6C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{BFAF60F7-DB86-4DDF-9785-C38697AE0C45}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24A-4419-A3D2-89851D08D6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24A-4419-A3D2-89851D08D6C6}"/>
            </c:ext>
          </c:extLst>
        </c:ser>
        <c:dLbls>
          <c:showLegendKey val="0"/>
          <c:showVal val="1"/>
          <c:showCatName val="0"/>
          <c:showSerName val="0"/>
          <c:showPercent val="0"/>
          <c:showBubbleSize val="0"/>
        </c:dLbls>
        <c:axId val="84219776"/>
        <c:axId val="84234240"/>
      </c:scatterChart>
      <c:valAx>
        <c:axId val="84219776"/>
        <c:scaling>
          <c:orientation val="minMax"/>
          <c:max val="9.9"/>
          <c:min val="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3000000000000003"/>
          <c:min val="-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0.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地方債の元利償還金については、新たな借入れの据え置き期間が終わり元金償還が始まってきているので徐々に増加する傾向にある。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実質公債費比率は、早期健全化基準、財政再生基準のほかにも指標が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以上になると、村債の発行に際して県知事の許可が必要となり、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を超えると一部の村債の発行が制限されるが、本村の比率は、これを大きく下回っているので、今後も引き続き財政の健全化を目指す。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各種の建設事業等が続いているため地方債残高が増加している。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債務負担行為に基づく支出予定額、公営企業会計等への繰入見込額は減少したが、組合等負担込み額、退職手当負担見込額は増加した。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充当可能な財源等は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350,000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千円増加したが、将来負担比率は算出された。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今後も、地方債残高の増加が予想されるため将来負担比率の上昇が見込まれる。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群馬県片品村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・交流連携拠点整備に伴い、平成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年度に各種地域づくり事業に「地域づくり基金」を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億円取り崩したこと、小・中学校の建設のため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千万円取り崩した一方、財政調整基金に積み立てができたため、基金全体としては同水準で推移している。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・小中学校の建設や交流連携拠点整備事業等の起債の償還が始まっており、財源不足を財政調整基金で補うことが予想されるため基金は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減少すると考えている。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・地域づくり基金：地域の活性化のため、交流連携施設整備事業以外の周辺地域の整備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・学校建設基金：中学校の建設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・尾瀬の郷づくり基金：ふるさと納税での寄付者の意向に沿った事業に充当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地域づくり基金：平成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年度に各種地域づくり事業に財源として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・学校建設基金：中学校の建設（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千万円を積み立てた一方で、</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片品中学校の建設事業の財源として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千百万円を充当したため減少した。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さらに、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年度も中学校の建設事業の財源として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・尾瀬の郷づくり基金：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年度にふるさと納税寄付者の意向に沿った事業の財源として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年度のふるさと納税（寄付金）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さらに、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年度のふるさと納税（寄付金）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百万円を積み立てた一方で、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年度にふるさと納税寄付者の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意向に沿った事業の財源として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百万円を充当したことにより減少。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年度に中学校の建設の財源として、全額を充当し、その後は積み立ての予定なし。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・尾瀬の郷づくり基金：ふるさと納税の寄付金（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年分）を積み立てし、前年度に積み立てした基金を寄付者の意向に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沿った事業の財源として充当予定。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・今後の財源不足を補うため、できるだけの積み立てを行っている。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・小中学校の建設や交流連携拠点整備事業等の起債の償還が始まっており、財源不足が予想され、不足を財政調整基金で補う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予定のため基金は減少すると考えている。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・近年の動きはない。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・今のところ積み立ての予定はない。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4,554
4,524
391.76
4,705,470
4,447,899
230,123
2,660,119
4,769,859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類似団体平均値よりは高い状況にある。これは投資を抑制してきたためと考えられるが、近年新規投資を実施しているため比率は下がると見込んでいる。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69" name="直線コネクタ 68"/>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0" name="有形固定資産減価償却率最小値テキスト"/>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1" name="直線コネクタ 70"/>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2" name="有形固定資産減価償却率最大値テキスト"/>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3" name="直線コネクタ 72"/>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4" name="有形固定資産減価償却率平均値テキスト"/>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5" name="フローチャート: 判断 74"/>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6" name="フローチャート: 判断 75"/>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7" name="フローチャート: 判断 76"/>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114512</xdr:rowOff>
    </xdr:from>
    <xdr:to>
      <xdr:col>19</xdr:col>
      <xdr:colOff>187325</xdr:colOff>
      <xdr:row>29</xdr:row>
      <xdr:rowOff>44662</xdr:rowOff>
    </xdr:to>
    <xdr:sp macro="" textlink="">
      <xdr:nvSpPr>
        <xdr:cNvPr id="83" name="楕円 82"/>
        <xdr:cNvSpPr/>
      </xdr:nvSpPr>
      <xdr:spPr>
        <a:xfrm>
          <a:off x="4000500" y="56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104157</xdr:rowOff>
    </xdr:from>
    <xdr:ext cx="405111" cy="259045"/>
    <xdr:sp macro="" textlink="">
      <xdr:nvSpPr>
        <xdr:cNvPr id="84" name="n_1aveValue有形固定資産減価償却率"/>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85" name="n_2aveValue有形固定資産減価償却率"/>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61189</xdr:rowOff>
    </xdr:from>
    <xdr:ext cx="405111" cy="259045"/>
    <xdr:sp macro="" textlink="">
      <xdr:nvSpPr>
        <xdr:cNvPr id="86" name="n_1mainValue有形固定資産減価償却率"/>
        <xdr:cNvSpPr txBox="1"/>
      </xdr:nvSpPr>
      <xdr:spPr>
        <a:xfrm>
          <a:off x="3836044" y="5461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内平均値よりは高い状況にある。これは近年、小学校・中学校の建設及び道の駅の整備など、大きい工事が続いたことにより、地方債の未償還額が増加したことにるもので、今後数年は高い状況が続くことが予想される。</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2" name="直線コネクタ 10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3" name="テキスト ボックス 102"/>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4" name="直線コネクタ 10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5" name="テキスト ボックス 104"/>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6" name="直線コネクタ 10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7" name="テキスト ボックス 106"/>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8" name="直線コネクタ 10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9" name="テキスト ボックス 108"/>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0" name="直線コネクタ 10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1" name="テキスト ボックス 110"/>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2" name="直線コネクタ 11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3" name="テキスト ボックス 112"/>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17" name="直線コネクタ 116"/>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8"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9" name="直線コネクタ 118"/>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0"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1" name="直線コネクタ 120"/>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22" name="債務償還可能年数平均値テキスト"/>
        <xdr:cNvSpPr txBox="1"/>
      </xdr:nvSpPr>
      <xdr:spPr>
        <a:xfrm>
          <a:off x="14846300" y="6345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3" name="フローチャート: 判断 122"/>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82097</xdr:rowOff>
    </xdr:from>
    <xdr:to>
      <xdr:col>76</xdr:col>
      <xdr:colOff>73025</xdr:colOff>
      <xdr:row>31</xdr:row>
      <xdr:rowOff>12247</xdr:rowOff>
    </xdr:to>
    <xdr:sp macro="" textlink="">
      <xdr:nvSpPr>
        <xdr:cNvPr id="129" name="楕円 128"/>
        <xdr:cNvSpPr/>
      </xdr:nvSpPr>
      <xdr:spPr>
        <a:xfrm>
          <a:off x="14744700" y="59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104974</xdr:rowOff>
    </xdr:from>
    <xdr:ext cx="340478" cy="259045"/>
    <xdr:sp macro="" textlink="">
      <xdr:nvSpPr>
        <xdr:cNvPr id="130" name="債務償還可能年数該当値テキスト"/>
        <xdr:cNvSpPr txBox="1"/>
      </xdr:nvSpPr>
      <xdr:spPr>
        <a:xfrm>
          <a:off x="14846300" y="58485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4,554
4,524
391.76
4,705,470
4,447,899
230,123
2,660,119
4,769,859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57785</xdr:rowOff>
    </xdr:from>
    <xdr:to>
      <xdr:col>20</xdr:col>
      <xdr:colOff>38100</xdr:colOff>
      <xdr:row>38</xdr:row>
      <xdr:rowOff>159385</xdr:rowOff>
    </xdr:to>
    <xdr:sp macro="" textlink="">
      <xdr:nvSpPr>
        <xdr:cNvPr id="70" name="楕円 69"/>
        <xdr:cNvSpPr/>
      </xdr:nvSpPr>
      <xdr:spPr>
        <a:xfrm>
          <a:off x="3746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78757</xdr:rowOff>
    </xdr:from>
    <xdr:ext cx="405111" cy="259045"/>
    <xdr:sp macro="" textlink="">
      <xdr:nvSpPr>
        <xdr:cNvPr id="71" name="n_1aveValue【道路】&#10;有形固定資産減価償却率"/>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2" name="n_2aveValue【道路】&#10;有形固定資産減価償却率"/>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150512</xdr:rowOff>
    </xdr:from>
    <xdr:ext cx="405111" cy="259045"/>
    <xdr:sp macro="" textlink="">
      <xdr:nvSpPr>
        <xdr:cNvPr id="73" name="n_1mainValue【道路】&#10;有形固定資産減価償却率"/>
        <xdr:cNvSpPr txBox="1"/>
      </xdr:nvSpPr>
      <xdr:spPr>
        <a:xfrm>
          <a:off x="35820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87" name="テキスト ボックス 86"/>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89" name="テキスト ボックス 88"/>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1" name="テキスト ボックス 90"/>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3" name="テキスト ボックス 92"/>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5" name="テキスト ボックス 94"/>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97" name="直線コネクタ 96"/>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98"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99" name="直線コネクタ 98"/>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0"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1" name="直線コネクタ 100"/>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2" name="【道路】&#10;一人当たり延長平均値テキスト"/>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3" name="フローチャート: 判断 102"/>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4" name="フローチャート: 判断 103"/>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5" name="フローチャート: 判断 104"/>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9021</xdr:rowOff>
    </xdr:from>
    <xdr:to>
      <xdr:col>50</xdr:col>
      <xdr:colOff>165100</xdr:colOff>
      <xdr:row>41</xdr:row>
      <xdr:rowOff>110621</xdr:rowOff>
    </xdr:to>
    <xdr:sp macro="" textlink="">
      <xdr:nvSpPr>
        <xdr:cNvPr id="111" name="楕円 110"/>
        <xdr:cNvSpPr/>
      </xdr:nvSpPr>
      <xdr:spPr>
        <a:xfrm>
          <a:off x="9588500" y="703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115533</xdr:rowOff>
    </xdr:from>
    <xdr:ext cx="534377" cy="259045"/>
    <xdr:sp macro="" textlink="">
      <xdr:nvSpPr>
        <xdr:cNvPr id="112" name="n_1aveValue【道路】&#10;一人当たり延長"/>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3" name="n_2aveValue【道路】&#10;一人当たり延長"/>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101748</xdr:rowOff>
    </xdr:from>
    <xdr:ext cx="534377" cy="259045"/>
    <xdr:sp macro="" textlink="">
      <xdr:nvSpPr>
        <xdr:cNvPr id="114" name="n_1mainValue【道路】&#10;一人当たり延長"/>
        <xdr:cNvSpPr txBox="1"/>
      </xdr:nvSpPr>
      <xdr:spPr>
        <a:xfrm>
          <a:off x="9359411" y="7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5" name="テキスト ボックス 13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39" name="直線コネクタ 138"/>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0"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1" name="直線コネクタ 140"/>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2"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3" name="直線コネクタ 142"/>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44"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45" name="フローチャート: 判断 144"/>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46" name="フローチャート: 判断 145"/>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47" name="フローチャート: 判断 146"/>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107315</xdr:rowOff>
    </xdr:from>
    <xdr:to>
      <xdr:col>20</xdr:col>
      <xdr:colOff>38100</xdr:colOff>
      <xdr:row>61</xdr:row>
      <xdr:rowOff>37465</xdr:rowOff>
    </xdr:to>
    <xdr:sp macro="" textlink="">
      <xdr:nvSpPr>
        <xdr:cNvPr id="153" name="楕円 152"/>
        <xdr:cNvSpPr/>
      </xdr:nvSpPr>
      <xdr:spPr>
        <a:xfrm>
          <a:off x="3746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120667</xdr:rowOff>
    </xdr:from>
    <xdr:ext cx="405111" cy="259045"/>
    <xdr:sp macro="" textlink="">
      <xdr:nvSpPr>
        <xdr:cNvPr id="154" name="n_1aveValue【橋りょう・トンネル】&#10;有形固定資産減価償却率"/>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55" name="n_2aveValue【橋りょう・トンネル】&#10;有形固定資産減価償却率"/>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28592</xdr:rowOff>
    </xdr:from>
    <xdr:ext cx="405111" cy="259045"/>
    <xdr:sp macro="" textlink="">
      <xdr:nvSpPr>
        <xdr:cNvPr id="156" name="n_1mainValue【橋りょう・トンネル】&#10;有形固定資産減価償却率"/>
        <xdr:cNvSpPr txBox="1"/>
      </xdr:nvSpPr>
      <xdr:spPr>
        <a:xfrm>
          <a:off x="35820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7" name="直線コネクタ 16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68" name="テキスト ボックス 16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69" name="直線コネクタ 16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0" name="テキスト ボックス 16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1" name="直線コネクタ 17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72" name="テキスト ボックス 17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3" name="直線コネクタ 17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74" name="テキスト ボックス 17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5" name="直線コネクタ 17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76" name="テキスト ボックス 17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7" name="直線コネクタ 17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78" name="テキスト ボックス 17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82" name="直線コネクタ 181"/>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83"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84" name="直線コネクタ 183"/>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85"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86" name="直線コネクタ 185"/>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87" name="【橋りょう・トンネル】&#10;一人当たり有形固定資産（償却資産）額平均値テキスト"/>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88" name="フローチャート: 判断 187"/>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89" name="フローチャート: 判断 188"/>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0" name="フローチャート: 判断 189"/>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149919</xdr:rowOff>
    </xdr:from>
    <xdr:to>
      <xdr:col>50</xdr:col>
      <xdr:colOff>165100</xdr:colOff>
      <xdr:row>62</xdr:row>
      <xdr:rowOff>80069</xdr:rowOff>
    </xdr:to>
    <xdr:sp macro="" textlink="">
      <xdr:nvSpPr>
        <xdr:cNvPr id="196" name="楕円 195"/>
        <xdr:cNvSpPr/>
      </xdr:nvSpPr>
      <xdr:spPr>
        <a:xfrm>
          <a:off x="9588500" y="106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63</xdr:row>
      <xdr:rowOff>5231</xdr:rowOff>
    </xdr:from>
    <xdr:ext cx="690189" cy="259045"/>
    <xdr:sp macro="" textlink="">
      <xdr:nvSpPr>
        <xdr:cNvPr id="197" name="n_1aveValue【橋りょう・トンネル】&#10;一人当たり有形固定資産（償却資産）額"/>
        <xdr:cNvSpPr txBox="1"/>
      </xdr:nvSpPr>
      <xdr:spPr>
        <a:xfrm>
          <a:off x="9281505" y="108065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198" name="n_2aveValue【橋りょう・トンネル】&#10;一人当たり有形固定資産（償却資産）額"/>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96596</xdr:rowOff>
    </xdr:from>
    <xdr:ext cx="690189" cy="259045"/>
    <xdr:sp macro="" textlink="">
      <xdr:nvSpPr>
        <xdr:cNvPr id="199" name="n_1mainValue【橋りょう・トンネル】&#10;一人当たり有形固定資産（償却資産）額"/>
        <xdr:cNvSpPr txBox="1"/>
      </xdr:nvSpPr>
      <xdr:spPr>
        <a:xfrm>
          <a:off x="9281505" y="10383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0" name="テキスト ボックス 20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1" name="直線コネクタ 21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2" name="テキスト ボックス 21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3" name="直線コネクタ 21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4" name="テキスト ボックス 21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5" name="直線コネクタ 21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6" name="テキスト ボックス 21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7" name="直線コネクタ 21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8" name="テキスト ボックス 21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9" name="直線コネクタ 21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0" name="テキスト ボックス 21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24" name="直線コネクタ 223"/>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25"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26" name="直線コネクタ 225"/>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7"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8" name="直線コネクタ 22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29"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30" name="フローチャート: 判断 229"/>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31" name="フローチャート: 判断 230"/>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32" name="フローチャート: 判断 231"/>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86361</xdr:rowOff>
    </xdr:from>
    <xdr:to>
      <xdr:col>20</xdr:col>
      <xdr:colOff>38100</xdr:colOff>
      <xdr:row>81</xdr:row>
      <xdr:rowOff>16511</xdr:rowOff>
    </xdr:to>
    <xdr:sp macro="" textlink="">
      <xdr:nvSpPr>
        <xdr:cNvPr id="238" name="楕円 237"/>
        <xdr:cNvSpPr/>
      </xdr:nvSpPr>
      <xdr:spPr>
        <a:xfrm>
          <a:off x="37465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152416</xdr:rowOff>
    </xdr:from>
    <xdr:ext cx="405111" cy="259045"/>
    <xdr:sp macro="" textlink="">
      <xdr:nvSpPr>
        <xdr:cNvPr id="239" name="n_1aveValue【公営住宅】&#10;有形固定資産減価償却率"/>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40"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33038</xdr:rowOff>
    </xdr:from>
    <xdr:ext cx="405111" cy="259045"/>
    <xdr:sp macro="" textlink="">
      <xdr:nvSpPr>
        <xdr:cNvPr id="241" name="n_1mainValue【公営住宅】&#10;有形固定資産減価償却率"/>
        <xdr:cNvSpPr txBox="1"/>
      </xdr:nvSpPr>
      <xdr:spPr>
        <a:xfrm>
          <a:off x="35820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2" name="直線コネクタ 25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3" name="テキスト ボックス 25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4" name="直線コネクタ 25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55" name="テキスト ボックス 25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6" name="直線コネクタ 25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57" name="テキスト ボックス 25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8" name="直線コネクタ 25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59" name="テキスト ボックス 25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0" name="直線コネクタ 25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61" name="テキスト ボックス 26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3" name="テキスト ボックス 26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65" name="直線コネクタ 264"/>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66"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67" name="直線コネクタ 266"/>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68"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69" name="直線コネクタ 268"/>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70" name="【公営住宅】&#10;一人当たり面積平均値テキスト"/>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71" name="フローチャート: 判断 270"/>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72" name="フローチャート: 判断 271"/>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73" name="フローチャート: 判断 272"/>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52908</xdr:rowOff>
    </xdr:from>
    <xdr:to>
      <xdr:col>50</xdr:col>
      <xdr:colOff>165100</xdr:colOff>
      <xdr:row>86</xdr:row>
      <xdr:rowOff>154508</xdr:rowOff>
    </xdr:to>
    <xdr:sp macro="" textlink="">
      <xdr:nvSpPr>
        <xdr:cNvPr id="279" name="楕円 278"/>
        <xdr:cNvSpPr/>
      </xdr:nvSpPr>
      <xdr:spPr>
        <a:xfrm>
          <a:off x="9588500" y="1479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10405</xdr:rowOff>
    </xdr:from>
    <xdr:ext cx="469744" cy="259045"/>
    <xdr:sp macro="" textlink="">
      <xdr:nvSpPr>
        <xdr:cNvPr id="280" name="n_1aveValue【公営住宅】&#10;一人当たり面積"/>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81" name="n_2aveValue【公営住宅】&#10;一人当たり面積"/>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145635</xdr:rowOff>
    </xdr:from>
    <xdr:ext cx="469744" cy="259045"/>
    <xdr:sp macro="" textlink="">
      <xdr:nvSpPr>
        <xdr:cNvPr id="282" name="n_1mainValue【公営住宅】&#10;一人当たり面積"/>
        <xdr:cNvSpPr txBox="1"/>
      </xdr:nvSpPr>
      <xdr:spPr>
        <a:xfrm>
          <a:off x="9391727" y="1489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10" name="テキスト ボックス 30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20" name="テキスト ボックス 31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2" name="テキスト ボックス 32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24" name="直線コネクタ 323"/>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25"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26" name="直線コネクタ 325"/>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8" name="直線コネクタ 32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29"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30" name="フローチャート: 判断 329"/>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31" name="フローチャート: 判断 330"/>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32" name="フローチャート: 判断 331"/>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170724</xdr:rowOff>
    </xdr:from>
    <xdr:to>
      <xdr:col>81</xdr:col>
      <xdr:colOff>101600</xdr:colOff>
      <xdr:row>35</xdr:row>
      <xdr:rowOff>100874</xdr:rowOff>
    </xdr:to>
    <xdr:sp macro="" textlink="">
      <xdr:nvSpPr>
        <xdr:cNvPr id="338" name="楕円 337"/>
        <xdr:cNvSpPr/>
      </xdr:nvSpPr>
      <xdr:spPr>
        <a:xfrm>
          <a:off x="15430500" y="60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52813</xdr:rowOff>
    </xdr:from>
    <xdr:ext cx="405111" cy="259045"/>
    <xdr:sp macro="" textlink="">
      <xdr:nvSpPr>
        <xdr:cNvPr id="339" name="n_1aveValue【認定こども園・幼稚園・保育所】&#10;有形固定資産減価償却率"/>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40"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117401</xdr:rowOff>
    </xdr:from>
    <xdr:ext cx="405111" cy="259045"/>
    <xdr:sp macro="" textlink="">
      <xdr:nvSpPr>
        <xdr:cNvPr id="341" name="n_1mainValue【認定こども園・幼稚園・保育所】&#10;有形固定資産減価償却率"/>
        <xdr:cNvSpPr txBox="1"/>
      </xdr:nvSpPr>
      <xdr:spPr>
        <a:xfrm>
          <a:off x="15266044" y="577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0" name="テキスト ボックス 3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1" name="直線コネクタ 3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2" name="直線コネクタ 35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3" name="テキスト ボックス 35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4" name="直線コネクタ 35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5" name="テキスト ボックス 35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6" name="直線コネクタ 35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7" name="テキスト ボックス 35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8" name="直線コネクタ 35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9" name="テキスト ボックス 35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0" name="直線コネクタ 35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61" name="テキスト ボックス 36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2" name="直線コネクタ 3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3" name="テキスト ボックス 3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65" name="直線コネクタ 364"/>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66"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67" name="直線コネクタ 366"/>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68"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69" name="直線コネクタ 368"/>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370" name="【認定こども園・幼稚園・保育所】&#10;一人当たり面積平均値テキスト"/>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71" name="フローチャート: 判断 370"/>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72" name="フローチャート: 判断 371"/>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73" name="フローチャート: 判断 372"/>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4" name="テキスト ボックス 3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5" name="テキスト ボックス 3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6" name="テキスト ボックス 3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7" name="テキスト ボックス 3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8" name="テキスト ボックス 3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93980</xdr:rowOff>
    </xdr:from>
    <xdr:to>
      <xdr:col>112</xdr:col>
      <xdr:colOff>38100</xdr:colOff>
      <xdr:row>39</xdr:row>
      <xdr:rowOff>24130</xdr:rowOff>
    </xdr:to>
    <xdr:sp macro="" textlink="">
      <xdr:nvSpPr>
        <xdr:cNvPr id="379" name="楕円 378"/>
        <xdr:cNvSpPr/>
      </xdr:nvSpPr>
      <xdr:spPr>
        <a:xfrm>
          <a:off x="21272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102887</xdr:rowOff>
    </xdr:from>
    <xdr:ext cx="469744" cy="259045"/>
    <xdr:sp macro="" textlink="">
      <xdr:nvSpPr>
        <xdr:cNvPr id="380" name="n_1aveValue【認定こども園・幼稚園・保育所】&#10;一人当たり面積"/>
        <xdr:cNvSpPr txBox="1"/>
      </xdr:nvSpPr>
      <xdr:spPr>
        <a:xfrm>
          <a:off x="210757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381" name="n_2aveValue【認定こども園・幼稚園・保育所】&#10;一人当たり面積"/>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40657</xdr:rowOff>
    </xdr:from>
    <xdr:ext cx="469744" cy="259045"/>
    <xdr:sp macro="" textlink="">
      <xdr:nvSpPr>
        <xdr:cNvPr id="382" name="n_1mainValue【認定こども園・幼稚園・保育所】&#10;一人当たり面積"/>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1" name="テキスト ボックス 3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2" name="直線コネクタ 3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3" name="テキスト ボックス 39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4" name="直線コネクタ 39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5" name="テキスト ボックス 39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6" name="直線コネクタ 39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7" name="テキスト ボックス 39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8" name="直線コネクタ 39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9" name="テキスト ボックス 39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0" name="直線コネクタ 39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1" name="テキスト ボックス 40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2" name="直線コネクタ 40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3" name="テキスト ボックス 40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5" name="テキスト ボックス 40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07" name="直線コネクタ 406"/>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08"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09" name="直線コネクタ 408"/>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10"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11" name="直線コネクタ 410"/>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12"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13" name="フローチャート: 判断 412"/>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14" name="フローチャート: 判断 413"/>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15" name="フローチャート: 判断 414"/>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52070</xdr:rowOff>
    </xdr:from>
    <xdr:to>
      <xdr:col>81</xdr:col>
      <xdr:colOff>101600</xdr:colOff>
      <xdr:row>55</xdr:row>
      <xdr:rowOff>153670</xdr:rowOff>
    </xdr:to>
    <xdr:sp macro="" textlink="">
      <xdr:nvSpPr>
        <xdr:cNvPr id="421" name="楕円 420"/>
        <xdr:cNvSpPr/>
      </xdr:nvSpPr>
      <xdr:spPr>
        <a:xfrm>
          <a:off x="154305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100982</xdr:rowOff>
    </xdr:from>
    <xdr:ext cx="405111" cy="259045"/>
    <xdr:sp macro="" textlink="">
      <xdr:nvSpPr>
        <xdr:cNvPr id="422"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23"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170197</xdr:rowOff>
    </xdr:from>
    <xdr:ext cx="405111" cy="259045"/>
    <xdr:sp macro="" textlink="">
      <xdr:nvSpPr>
        <xdr:cNvPr id="424" name="n_1mainValue【学校施設】&#10;有形固定資産減価償却率"/>
        <xdr:cNvSpPr txBox="1"/>
      </xdr:nvSpPr>
      <xdr:spPr>
        <a:xfrm>
          <a:off x="15266044" y="925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5" name="直線コネクタ 43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6" name="テキスト ボックス 43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7" name="直線コネクタ 43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8" name="テキスト ボックス 43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9" name="直線コネクタ 4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40" name="テキスト ボックス 439"/>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1" name="直線コネクタ 44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42" name="テキスト ボックス 441"/>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3" name="直線コネクタ 44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44" name="テキスト ボックス 443"/>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5" name="直線コネクタ 4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6" name="テキスト ボックス 44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48" name="直線コネクタ 447"/>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49"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50" name="直線コネクタ 449"/>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51"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52" name="直線コネクタ 451"/>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53" name="【学校施設】&#10;一人当たり面積平均値テキスト"/>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54" name="フローチャート: 判断 453"/>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55" name="フローチャート: 判断 454"/>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56" name="フローチャート: 判断 455"/>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7" name="テキスト ボックス 4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8" name="テキスト ボックス 4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9" name="テキスト ボックス 4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0" name="テキスト ボックス 4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1" name="テキスト ボックス 4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51079</xdr:rowOff>
    </xdr:from>
    <xdr:to>
      <xdr:col>112</xdr:col>
      <xdr:colOff>38100</xdr:colOff>
      <xdr:row>63</xdr:row>
      <xdr:rowOff>152679</xdr:rowOff>
    </xdr:to>
    <xdr:sp macro="" textlink="">
      <xdr:nvSpPr>
        <xdr:cNvPr id="462" name="楕円 461"/>
        <xdr:cNvSpPr/>
      </xdr:nvSpPr>
      <xdr:spPr>
        <a:xfrm>
          <a:off x="21272500" y="1085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163263</xdr:rowOff>
    </xdr:from>
    <xdr:ext cx="469744" cy="259045"/>
    <xdr:sp macro="" textlink="">
      <xdr:nvSpPr>
        <xdr:cNvPr id="463" name="n_1aveValue【学校施設】&#10;一人当たり面積"/>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464" name="n_2aveValue【学校施設】&#10;一人当たり面積"/>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143806</xdr:rowOff>
    </xdr:from>
    <xdr:ext cx="469744" cy="259045"/>
    <xdr:sp macro="" textlink="">
      <xdr:nvSpPr>
        <xdr:cNvPr id="465" name="n_1mainValue【学校施設】&#10;一人当たり面積"/>
        <xdr:cNvSpPr txBox="1"/>
      </xdr:nvSpPr>
      <xdr:spPr>
        <a:xfrm>
          <a:off x="21075727" y="1094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6" name="正方形/長方形 4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7" name="正方形/長方形 4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8" name="正方形/長方形 4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9" name="正方形/長方形 4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0" name="正方形/長方形 4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1" name="正方形/長方形 4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2" name="正方形/長方形 4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3" name="正方形/長方形 4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4" name="テキスト ボックス 4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5" name="直線コネクタ 4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6" name="テキスト ボックス 47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7" name="直線コネクタ 47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8" name="テキスト ボックス 47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9" name="直線コネクタ 47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80" name="テキスト ボックス 47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81" name="直線コネクタ 48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2" name="テキスト ボックス 48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3" name="直線コネクタ 48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4" name="テキスト ボックス 48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5" name="直線コネクタ 48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6" name="テキスト ボックス 48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7" name="直線コネクタ 4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8" name="テキスト ボックス 4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106680</xdr:rowOff>
    </xdr:to>
    <xdr:cxnSp macro="">
      <xdr:nvCxnSpPr>
        <xdr:cNvPr id="490" name="直線コネクタ 489"/>
        <xdr:cNvCxnSpPr/>
      </xdr:nvCxnSpPr>
      <xdr:spPr>
        <a:xfrm flipV="1">
          <a:off x="16318864" y="1333500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110507</xdr:rowOff>
    </xdr:from>
    <xdr:ext cx="405111" cy="259045"/>
    <xdr:sp macro="" textlink="">
      <xdr:nvSpPr>
        <xdr:cNvPr id="491" name="【児童館】&#10;有形固定資産減価償却率最小値テキスト"/>
        <xdr:cNvSpPr txBox="1"/>
      </xdr:nvSpPr>
      <xdr:spPr>
        <a:xfrm>
          <a:off x="16357600"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106680</xdr:rowOff>
    </xdr:from>
    <xdr:to>
      <xdr:col>86</xdr:col>
      <xdr:colOff>25400</xdr:colOff>
      <xdr:row>85</xdr:row>
      <xdr:rowOff>106680</xdr:rowOff>
    </xdr:to>
    <xdr:cxnSp macro="">
      <xdr:nvCxnSpPr>
        <xdr:cNvPr id="492" name="直線コネクタ 491"/>
        <xdr:cNvCxnSpPr/>
      </xdr:nvCxnSpPr>
      <xdr:spPr>
        <a:xfrm>
          <a:off x="16230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93"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94" name="直線コネクタ 49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13352</xdr:rowOff>
    </xdr:from>
    <xdr:ext cx="405111" cy="259045"/>
    <xdr:sp macro="" textlink="">
      <xdr:nvSpPr>
        <xdr:cNvPr id="495" name="【児童館】&#10;有形固定資産減価償却率平均値テキスト"/>
        <xdr:cNvSpPr txBox="1"/>
      </xdr:nvSpPr>
      <xdr:spPr>
        <a:xfrm>
          <a:off x="16357600" y="1390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34925</xdr:rowOff>
    </xdr:from>
    <xdr:to>
      <xdr:col>85</xdr:col>
      <xdr:colOff>177800</xdr:colOff>
      <xdr:row>81</xdr:row>
      <xdr:rowOff>136525</xdr:rowOff>
    </xdr:to>
    <xdr:sp macro="" textlink="">
      <xdr:nvSpPr>
        <xdr:cNvPr id="496" name="フローチャート: 判断 495"/>
        <xdr:cNvSpPr/>
      </xdr:nvSpPr>
      <xdr:spPr>
        <a:xfrm>
          <a:off x="162687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29211</xdr:rowOff>
    </xdr:from>
    <xdr:to>
      <xdr:col>81</xdr:col>
      <xdr:colOff>101600</xdr:colOff>
      <xdr:row>82</xdr:row>
      <xdr:rowOff>130811</xdr:rowOff>
    </xdr:to>
    <xdr:sp macro="" textlink="">
      <xdr:nvSpPr>
        <xdr:cNvPr id="497" name="フローチャート: 判断 496"/>
        <xdr:cNvSpPr/>
      </xdr:nvSpPr>
      <xdr:spPr>
        <a:xfrm>
          <a:off x="15430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80645</xdr:rowOff>
    </xdr:from>
    <xdr:to>
      <xdr:col>76</xdr:col>
      <xdr:colOff>165100</xdr:colOff>
      <xdr:row>82</xdr:row>
      <xdr:rowOff>10795</xdr:rowOff>
    </xdr:to>
    <xdr:sp macro="" textlink="">
      <xdr:nvSpPr>
        <xdr:cNvPr id="498" name="フローチャート: 判断 497"/>
        <xdr:cNvSpPr/>
      </xdr:nvSpPr>
      <xdr:spPr>
        <a:xfrm>
          <a:off x="14541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9" name="テキスト ボックス 4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0" name="テキスト ボックス 4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1" name="テキスト ボックス 5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2" name="テキスト ボックス 5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3" name="テキスト ボックス 5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04" name="楕円 503"/>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121938</xdr:rowOff>
    </xdr:from>
    <xdr:ext cx="405111" cy="259045"/>
    <xdr:sp macro="" textlink="">
      <xdr:nvSpPr>
        <xdr:cNvPr id="505" name="n_1aveValue【児童館】&#10;有形固定資産減価償却率"/>
        <xdr:cNvSpPr txBox="1"/>
      </xdr:nvSpPr>
      <xdr:spPr>
        <a:xfrm>
          <a:off x="15266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27322</xdr:rowOff>
    </xdr:from>
    <xdr:ext cx="405111" cy="259045"/>
    <xdr:sp macro="" textlink="">
      <xdr:nvSpPr>
        <xdr:cNvPr id="506" name="n_2aveValue【児童館】&#10;有形固定資産減価償却率"/>
        <xdr:cNvSpPr txBox="1"/>
      </xdr:nvSpPr>
      <xdr:spPr>
        <a:xfrm>
          <a:off x="14389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507"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8" name="正方形/長方形 5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9" name="正方形/長方形 5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0" name="正方形/長方形 5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1" name="正方形/長方形 5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2" name="正方形/長方形 5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3" name="正方形/長方形 5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4" name="正方形/長方形 5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5" name="正方形/長方形 5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6" name="テキスト ボックス 5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7" name="直線コネクタ 5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8" name="直線コネクタ 51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9" name="テキスト ボックス 51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0" name="直線コネクタ 51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1" name="テキスト ボックス 52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2" name="直線コネクタ 52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3" name="テキスト ボックス 52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4" name="直線コネクタ 52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5" name="テキスト ボックス 52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6" name="直線コネクタ 52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7" name="テキスト ボックス 52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8" name="直線コネクタ 5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9" name="テキスト ボックス 5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140970</xdr:rowOff>
    </xdr:from>
    <xdr:to>
      <xdr:col>116</xdr:col>
      <xdr:colOff>62864</xdr:colOff>
      <xdr:row>85</xdr:row>
      <xdr:rowOff>133350</xdr:rowOff>
    </xdr:to>
    <xdr:cxnSp macro="">
      <xdr:nvCxnSpPr>
        <xdr:cNvPr id="531" name="直線コネクタ 530"/>
        <xdr:cNvCxnSpPr/>
      </xdr:nvCxnSpPr>
      <xdr:spPr>
        <a:xfrm flipV="1">
          <a:off x="22160864" y="1351407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32"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33" name="直線コネクタ 532"/>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87647</xdr:rowOff>
    </xdr:from>
    <xdr:ext cx="469744" cy="259045"/>
    <xdr:sp macro="" textlink="">
      <xdr:nvSpPr>
        <xdr:cNvPr id="534" name="【児童館】&#10;一人当たり面積最大値テキスト"/>
        <xdr:cNvSpPr txBox="1"/>
      </xdr:nvSpPr>
      <xdr:spPr>
        <a:xfrm>
          <a:off x="22199600" y="1328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140970</xdr:rowOff>
    </xdr:from>
    <xdr:to>
      <xdr:col>116</xdr:col>
      <xdr:colOff>152400</xdr:colOff>
      <xdr:row>78</xdr:row>
      <xdr:rowOff>140970</xdr:rowOff>
    </xdr:to>
    <xdr:cxnSp macro="">
      <xdr:nvCxnSpPr>
        <xdr:cNvPr id="535" name="直線コネクタ 534"/>
        <xdr:cNvCxnSpPr/>
      </xdr:nvCxnSpPr>
      <xdr:spPr>
        <a:xfrm>
          <a:off x="22072600" y="1351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125747</xdr:rowOff>
    </xdr:from>
    <xdr:ext cx="469744" cy="259045"/>
    <xdr:sp macro="" textlink="">
      <xdr:nvSpPr>
        <xdr:cNvPr id="536" name="【児童館】&#10;一人当たり面積平均値テキスト"/>
        <xdr:cNvSpPr txBox="1"/>
      </xdr:nvSpPr>
      <xdr:spPr>
        <a:xfrm>
          <a:off x="221996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537" name="フローチャート: 判断 536"/>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538" name="フローチャート: 判断 537"/>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539" name="フローチャート: 判断 538"/>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0" name="テキスト ボックス 5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1" name="テキスト ボックス 5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2" name="テキスト ボックス 5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3" name="テキスト ボックス 5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4" name="テキスト ボックス 5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25400</xdr:rowOff>
    </xdr:from>
    <xdr:to>
      <xdr:col>112</xdr:col>
      <xdr:colOff>38100</xdr:colOff>
      <xdr:row>85</xdr:row>
      <xdr:rowOff>127000</xdr:rowOff>
    </xdr:to>
    <xdr:sp macro="" textlink="">
      <xdr:nvSpPr>
        <xdr:cNvPr id="545" name="楕円 544"/>
        <xdr:cNvSpPr/>
      </xdr:nvSpPr>
      <xdr:spPr>
        <a:xfrm>
          <a:off x="21272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10177</xdr:rowOff>
    </xdr:from>
    <xdr:ext cx="469744" cy="259045"/>
    <xdr:sp macro="" textlink="">
      <xdr:nvSpPr>
        <xdr:cNvPr id="546" name="n_1ave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547" name="n_2aveValue【児童館】&#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118127</xdr:rowOff>
    </xdr:from>
    <xdr:ext cx="469744" cy="259045"/>
    <xdr:sp macro="" textlink="">
      <xdr:nvSpPr>
        <xdr:cNvPr id="548" name="n_1mainValue【児童館】&#10;一人当たり面積"/>
        <xdr:cNvSpPr txBox="1"/>
      </xdr:nvSpPr>
      <xdr:spPr>
        <a:xfrm>
          <a:off x="210757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9" name="直線コネクタ 55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0" name="テキスト ボックス 55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1" name="直線コネクタ 56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2" name="テキスト ボックス 56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3" name="直線コネクタ 56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4" name="テキスト ボックス 56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5" name="直線コネクタ 56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6" name="テキスト ボックス 56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7" name="直線コネクタ 56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8" name="テキスト ボックス 56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9" name="直線コネクタ 56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0" name="テキスト ボックス 56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1" name="直線コネクタ 5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2" name="テキスト ボックス 5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74" name="直線コネクタ 573"/>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75" name="【公民館】&#10;有形固定資産減価償却率最小値テキスト"/>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76" name="直線コネクタ 575"/>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8" name="直線コネクタ 57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579" name="【公民館】&#10;有形固定資産減価償却率平均値テキスト"/>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80" name="フローチャート: 判断 579"/>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81" name="フローチャート: 判断 580"/>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82" name="フローチャート: 判断 581"/>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3" name="テキスト ボックス 5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4" name="テキスト ボックス 5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5" name="テキスト ボックス 5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6" name="テキスト ボックス 5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7" name="テキスト ボックス 5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61323</xdr:rowOff>
    </xdr:from>
    <xdr:to>
      <xdr:col>81</xdr:col>
      <xdr:colOff>101600</xdr:colOff>
      <xdr:row>100</xdr:row>
      <xdr:rowOff>162923</xdr:rowOff>
    </xdr:to>
    <xdr:sp macro="" textlink="">
      <xdr:nvSpPr>
        <xdr:cNvPr id="588" name="楕円 587"/>
        <xdr:cNvSpPr/>
      </xdr:nvSpPr>
      <xdr:spPr>
        <a:xfrm>
          <a:off x="15430500" y="172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118127</xdr:rowOff>
    </xdr:from>
    <xdr:ext cx="405111" cy="259045"/>
    <xdr:sp macro="" textlink="">
      <xdr:nvSpPr>
        <xdr:cNvPr id="589" name="n_1aveValue【公民館】&#10;有形固定資産減価償却率"/>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590" name="n_2aveValue【公民館】&#10;有形固定資産減価償却率"/>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8000</xdr:rowOff>
    </xdr:from>
    <xdr:ext cx="405111" cy="259045"/>
    <xdr:sp macro="" textlink="">
      <xdr:nvSpPr>
        <xdr:cNvPr id="591" name="n_1mainValue【公民館】&#10;有形固定資産減価償却率"/>
        <xdr:cNvSpPr txBox="1"/>
      </xdr:nvSpPr>
      <xdr:spPr>
        <a:xfrm>
          <a:off x="15266044" y="1698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2" name="正方形/長方形 5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3" name="正方形/長方形 5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4" name="正方形/長方形 5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5" name="正方形/長方形 5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6" name="正方形/長方形 5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7" name="正方形/長方形 5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8" name="正方形/長方形 5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9" name="正方形/長方形 5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0" name="テキスト ボックス 5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1" name="直線コネクタ 6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2" name="直線コネクタ 6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3" name="テキスト ボックス 6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4" name="直線コネクタ 6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5" name="テキスト ボックス 6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6" name="直線コネクタ 6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7" name="テキスト ボックス 6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8" name="直線コネクタ 6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9" name="テキスト ボックス 6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0" name="直線コネクタ 6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1" name="テキスト ボックス 6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2" name="直線コネクタ 6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3" name="テキスト ボックス 6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615" name="直線コネクタ 614"/>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616" name="【公民館】&#10;一人当たり面積最小値テキスト"/>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617" name="直線コネクタ 616"/>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618" name="【公民館】&#10;一人当たり面積最大値テキスト"/>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619" name="直線コネクタ 618"/>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59834</xdr:rowOff>
    </xdr:from>
    <xdr:ext cx="469744" cy="259045"/>
    <xdr:sp macro="" textlink="">
      <xdr:nvSpPr>
        <xdr:cNvPr id="620" name="【公民館】&#10;一人当たり面積平均値テキスト"/>
        <xdr:cNvSpPr txBox="1"/>
      </xdr:nvSpPr>
      <xdr:spPr>
        <a:xfrm>
          <a:off x="22199600" y="1823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621" name="フローチャート: 判断 620"/>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622" name="フローチャート: 判断 621"/>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623" name="フローチャート: 判断 622"/>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4" name="テキスト ボックス 6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5" name="テキスト ボックス 6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6" name="テキスト ボックス 6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7" name="テキスト ボックス 6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8" name="テキスト ボックス 6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96265</xdr:rowOff>
    </xdr:from>
    <xdr:to>
      <xdr:col>112</xdr:col>
      <xdr:colOff>38100</xdr:colOff>
      <xdr:row>108</xdr:row>
      <xdr:rowOff>26415</xdr:rowOff>
    </xdr:to>
    <xdr:sp macro="" textlink="">
      <xdr:nvSpPr>
        <xdr:cNvPr id="629" name="楕円 628"/>
        <xdr:cNvSpPr/>
      </xdr:nvSpPr>
      <xdr:spPr>
        <a:xfrm>
          <a:off x="21272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72662</xdr:rowOff>
    </xdr:from>
    <xdr:ext cx="469744" cy="259045"/>
    <xdr:sp macro="" textlink="">
      <xdr:nvSpPr>
        <xdr:cNvPr id="630" name="n_1aveValue【公民館】&#10;一人当たり面積"/>
        <xdr:cNvSpPr txBox="1"/>
      </xdr:nvSpPr>
      <xdr:spPr>
        <a:xfrm>
          <a:off x="210757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631" name="n_2aveValue【公民館】&#10;一人当たり面積"/>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17542</xdr:rowOff>
    </xdr:from>
    <xdr:ext cx="469744" cy="259045"/>
    <xdr:sp macro="" textlink="">
      <xdr:nvSpPr>
        <xdr:cNvPr id="632" name="n_1mainValue【公民館】&#10;一人当たり面積"/>
        <xdr:cNvSpPr txBox="1"/>
      </xdr:nvSpPr>
      <xdr:spPr>
        <a:xfrm>
          <a:off x="21075727" y="1853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3" name="正方形/長方形 6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4" name="正方形/長方形 6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5" name="テキスト ボックス 6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（平成２８年度）</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学校施設が類似団体よりも４２．７ポイント、児童館が４２．２ポイント上回っている。学校施設については、村内４ヶ所の小学校を統合し、新たに小学校を建設した。また、中学校についても新たに建設をしたため、今後は類似団体と比較しても低い状態が続いて行くと予想している。また、児童館についても新たに建設したため、今後は類似団体比較して低い状態が続くと予想し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4,554
4,524
391.76
4,705,470
4,447,899
230,123
2,660,119
4,769,859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80" name="n_1aveValue【体育館・プール】&#10;有形固定資産減価償却率"/>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82" name="n_2aveValue【体育館・プール】&#10;有形固定資産減価償却率"/>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4445</xdr:rowOff>
    </xdr:from>
    <xdr:to>
      <xdr:col>20</xdr:col>
      <xdr:colOff>38100</xdr:colOff>
      <xdr:row>59</xdr:row>
      <xdr:rowOff>106045</xdr:rowOff>
    </xdr:to>
    <xdr:sp macro="" textlink="">
      <xdr:nvSpPr>
        <xdr:cNvPr id="88" name="楕円 87"/>
        <xdr:cNvSpPr/>
      </xdr:nvSpPr>
      <xdr:spPr>
        <a:xfrm>
          <a:off x="3746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122572</xdr:rowOff>
    </xdr:from>
    <xdr:ext cx="405111" cy="259045"/>
    <xdr:sp macro="" textlink="">
      <xdr:nvSpPr>
        <xdr:cNvPr id="89" name="n_1mainValue【体育館・プール】&#10;有形固定資産減価償却率"/>
        <xdr:cNvSpPr txBox="1"/>
      </xdr:nvSpPr>
      <xdr:spPr>
        <a:xfrm>
          <a:off x="35820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0" name="直線コネクタ 9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1" name="テキスト ボックス 10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2" name="直線コネクタ 10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3" name="テキスト ボックス 10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4" name="直線コネクタ 10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5" name="テキスト ボックス 10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6" name="直線コネクタ 10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07" name="テキスト ボックス 10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08" name="直線コネクタ 10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09" name="テキスト ボックス 10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0" name="直線コネクタ 10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1" name="テキスト ボックス 110"/>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2" name="直線コネクタ 1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3" name="テキスト ボックス 112"/>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5" name="直線コネクタ 114"/>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6"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17" name="直線コネクタ 116"/>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18"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19" name="直線コネクタ 118"/>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0" name="【体育館・プール】&#10;一人当たり面積平均値テキスト"/>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1" name="フローチャート: 判断 120"/>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2" name="フローチャート: 判断 121"/>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168474</xdr:rowOff>
    </xdr:from>
    <xdr:ext cx="469744" cy="259045"/>
    <xdr:sp macro="" textlink="">
      <xdr:nvSpPr>
        <xdr:cNvPr id="123" name="n_1aveValue【体育館・プール】&#10;一人当たり面積"/>
        <xdr:cNvSpPr txBox="1"/>
      </xdr:nvSpPr>
      <xdr:spPr>
        <a:xfrm>
          <a:off x="93917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24" name="フローチャート: 判断 123"/>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25" name="n_2aveValue【体育館・プール】&#10;一人当たり面積"/>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6" name="テキスト ボックス 1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7" name="テキスト ボックス 1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8" name="テキスト ボックス 1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9" name="テキスト ボックス 1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0" name="テキスト ボックス 1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7820</xdr:rowOff>
    </xdr:from>
    <xdr:to>
      <xdr:col>50</xdr:col>
      <xdr:colOff>165100</xdr:colOff>
      <xdr:row>63</xdr:row>
      <xdr:rowOff>109420</xdr:rowOff>
    </xdr:to>
    <xdr:sp macro="" textlink="">
      <xdr:nvSpPr>
        <xdr:cNvPr id="131" name="楕円 130"/>
        <xdr:cNvSpPr/>
      </xdr:nvSpPr>
      <xdr:spPr>
        <a:xfrm>
          <a:off x="9588500" y="1080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125947</xdr:rowOff>
    </xdr:from>
    <xdr:ext cx="469744" cy="259045"/>
    <xdr:sp macro="" textlink="">
      <xdr:nvSpPr>
        <xdr:cNvPr id="132" name="n_1mainValue【体育館・プール】&#10;一人当たり面積"/>
        <xdr:cNvSpPr txBox="1"/>
      </xdr:nvSpPr>
      <xdr:spPr>
        <a:xfrm>
          <a:off x="9391727" y="1058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3" name="正方形/長方形 1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4" name="正方形/長方形 1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5" name="正方形/長方形 1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6" name="正方形/長方形 1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7" name="正方形/長方形 1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8" name="正方形/長方形 1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9" name="正方形/長方形 1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0" name="正方形/長方形 13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1" name="正方形/長方形 1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2" name="正方形/長方形 1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3" name="正方形/長方形 1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4" name="正方形/長方形 1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5" name="正方形/長方形 1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46" name="正方形/長方形 1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47" name="正方形/長方形 1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48" name="正方形/長方形 14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49" name="正方形/長方形 1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0" name="正方形/長方形 1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1" name="正方形/長方形 1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2" name="正方形/長方形 1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3" name="正方形/長方形 1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4" name="正方形/長方形 1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5" name="正方形/長方形 1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6" name="正方形/長方形 1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57" name="テキスト ボックス 1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58" name="直線コネクタ 1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159" name="テキスト ボックス 15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160" name="直線コネクタ 15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161" name="テキスト ボックス 16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162" name="直線コネクタ 16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163" name="テキスト ボックス 16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164" name="直線コネクタ 16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165" name="テキスト ボックス 16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166" name="直線コネクタ 16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167" name="テキスト ボックス 166"/>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68" name="直線コネクタ 1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69" name="テキスト ボックス 1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109</xdr:row>
      <xdr:rowOff>14478</xdr:rowOff>
    </xdr:to>
    <xdr:cxnSp macro="">
      <xdr:nvCxnSpPr>
        <xdr:cNvPr id="171" name="直線コネクタ 170"/>
        <xdr:cNvCxnSpPr/>
      </xdr:nvCxnSpPr>
      <xdr:spPr>
        <a:xfrm flipV="1">
          <a:off x="4634865" y="1728749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18305</xdr:rowOff>
    </xdr:from>
    <xdr:ext cx="405111" cy="259045"/>
    <xdr:sp macro="" textlink="">
      <xdr:nvSpPr>
        <xdr:cNvPr id="172" name="【市民会館】&#10;有形固定資産減価償却率最小値テキスト"/>
        <xdr:cNvSpPr txBox="1"/>
      </xdr:nvSpPr>
      <xdr:spPr>
        <a:xfrm>
          <a:off x="4673600" y="1870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14478</xdr:rowOff>
    </xdr:from>
    <xdr:to>
      <xdr:col>24</xdr:col>
      <xdr:colOff>152400</xdr:colOff>
      <xdr:row>109</xdr:row>
      <xdr:rowOff>14478</xdr:rowOff>
    </xdr:to>
    <xdr:cxnSp macro="">
      <xdr:nvCxnSpPr>
        <xdr:cNvPr id="173" name="直線コネクタ 172"/>
        <xdr:cNvCxnSpPr/>
      </xdr:nvCxnSpPr>
      <xdr:spPr>
        <a:xfrm>
          <a:off x="4546600" y="187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174" name="【市民会館】&#10;有形固定資産減価償却率最大値テキスト"/>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175" name="直線コネクタ 174"/>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28973</xdr:rowOff>
    </xdr:from>
    <xdr:ext cx="405111" cy="259045"/>
    <xdr:sp macro="" textlink="">
      <xdr:nvSpPr>
        <xdr:cNvPr id="176" name="【市民会館】&#10;有形固定資産減価償却率平均値テキスト"/>
        <xdr:cNvSpPr txBox="1"/>
      </xdr:nvSpPr>
      <xdr:spPr>
        <a:xfrm>
          <a:off x="4673600" y="182026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50546</xdr:rowOff>
    </xdr:from>
    <xdr:to>
      <xdr:col>24</xdr:col>
      <xdr:colOff>114300</xdr:colOff>
      <xdr:row>106</xdr:row>
      <xdr:rowOff>152146</xdr:rowOff>
    </xdr:to>
    <xdr:sp macro="" textlink="">
      <xdr:nvSpPr>
        <xdr:cNvPr id="177" name="フローチャート: 判断 176"/>
        <xdr:cNvSpPr/>
      </xdr:nvSpPr>
      <xdr:spPr>
        <a:xfrm>
          <a:off x="4584700" y="1822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29972</xdr:rowOff>
    </xdr:from>
    <xdr:to>
      <xdr:col>20</xdr:col>
      <xdr:colOff>38100</xdr:colOff>
      <xdr:row>106</xdr:row>
      <xdr:rowOff>131572</xdr:rowOff>
    </xdr:to>
    <xdr:sp macro="" textlink="">
      <xdr:nvSpPr>
        <xdr:cNvPr id="178" name="フローチャート: 判断 177"/>
        <xdr:cNvSpPr/>
      </xdr:nvSpPr>
      <xdr:spPr>
        <a:xfrm>
          <a:off x="3746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122699</xdr:rowOff>
    </xdr:from>
    <xdr:ext cx="405111" cy="259045"/>
    <xdr:sp macro="" textlink="">
      <xdr:nvSpPr>
        <xdr:cNvPr id="179" name="n_1aveValue【市民会館】&#10;有形固定資産減価償却率"/>
        <xdr:cNvSpPr txBox="1"/>
      </xdr:nvSpPr>
      <xdr:spPr>
        <a:xfrm>
          <a:off x="35820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128270</xdr:rowOff>
    </xdr:from>
    <xdr:to>
      <xdr:col>15</xdr:col>
      <xdr:colOff>101600</xdr:colOff>
      <xdr:row>107</xdr:row>
      <xdr:rowOff>58420</xdr:rowOff>
    </xdr:to>
    <xdr:sp macro="" textlink="">
      <xdr:nvSpPr>
        <xdr:cNvPr id="180" name="フローチャート: 判断 179"/>
        <xdr:cNvSpPr/>
      </xdr:nvSpPr>
      <xdr:spPr>
        <a:xfrm>
          <a:off x="2857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74947</xdr:rowOff>
    </xdr:from>
    <xdr:ext cx="405111" cy="259045"/>
    <xdr:sp macro="" textlink="">
      <xdr:nvSpPr>
        <xdr:cNvPr id="181" name="n_2aveValue【市民会館】&#10;有形固定資産減価償却率"/>
        <xdr:cNvSpPr txBox="1"/>
      </xdr:nvSpPr>
      <xdr:spPr>
        <a:xfrm>
          <a:off x="2705744" y="180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82" name="テキスト ボックス 18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83" name="テキスト ボックス 18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84" name="テキスト ボックス 18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85" name="テキスト ボックス 18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86" name="テキスト ボックス 18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25400</xdr:rowOff>
    </xdr:from>
    <xdr:to>
      <xdr:col>20</xdr:col>
      <xdr:colOff>38100</xdr:colOff>
      <xdr:row>100</xdr:row>
      <xdr:rowOff>127000</xdr:rowOff>
    </xdr:to>
    <xdr:sp macro="" textlink="">
      <xdr:nvSpPr>
        <xdr:cNvPr id="187" name="楕円 186"/>
        <xdr:cNvSpPr/>
      </xdr:nvSpPr>
      <xdr:spPr>
        <a:xfrm>
          <a:off x="3746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120727</xdr:colOff>
      <xdr:row>98</xdr:row>
      <xdr:rowOff>143527</xdr:rowOff>
    </xdr:from>
    <xdr:ext cx="469744" cy="259045"/>
    <xdr:sp macro="" textlink="">
      <xdr:nvSpPr>
        <xdr:cNvPr id="188" name="n_1mainValue【市民会館】&#10;有形固定資産減価償却率"/>
        <xdr:cNvSpPr txBox="1"/>
      </xdr:nvSpPr>
      <xdr:spPr>
        <a:xfrm>
          <a:off x="3549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89" name="正方形/長方形 1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0" name="正方形/長方形 1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1" name="正方形/長方形 1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2" name="正方形/長方形 1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3" name="正方形/長方形 1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4" name="正方形/長方形 1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5" name="正方形/長方形 1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6" name="正方形/長方形 19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197" name="テキスト ボックス 19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198" name="直線コネクタ 19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199" name="直線コネクタ 19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00" name="テキスト ボックス 19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01" name="直線コネクタ 20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02" name="テキスト ボックス 20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03" name="直線コネクタ 20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04" name="テキスト ボックス 20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05" name="直線コネクタ 20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06" name="テキスト ボックス 20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07" name="直線コネクタ 20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08" name="テキスト ボックス 20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09" name="直線コネクタ 20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10" name="テキスト ボックス 20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1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62485</xdr:rowOff>
    </xdr:from>
    <xdr:to>
      <xdr:col>54</xdr:col>
      <xdr:colOff>189865</xdr:colOff>
      <xdr:row>108</xdr:row>
      <xdr:rowOff>119253</xdr:rowOff>
    </xdr:to>
    <xdr:cxnSp macro="">
      <xdr:nvCxnSpPr>
        <xdr:cNvPr id="212" name="直線コネクタ 211"/>
        <xdr:cNvCxnSpPr/>
      </xdr:nvCxnSpPr>
      <xdr:spPr>
        <a:xfrm flipV="1">
          <a:off x="10476865" y="17378935"/>
          <a:ext cx="0" cy="125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123080</xdr:rowOff>
    </xdr:from>
    <xdr:ext cx="469744" cy="259045"/>
    <xdr:sp macro="" textlink="">
      <xdr:nvSpPr>
        <xdr:cNvPr id="213" name="【市民会館】&#10;一人当たり面積最小値テキスト"/>
        <xdr:cNvSpPr txBox="1"/>
      </xdr:nvSpPr>
      <xdr:spPr>
        <a:xfrm>
          <a:off x="10515600" y="186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119253</xdr:rowOff>
    </xdr:from>
    <xdr:to>
      <xdr:col>55</xdr:col>
      <xdr:colOff>88900</xdr:colOff>
      <xdr:row>108</xdr:row>
      <xdr:rowOff>119253</xdr:rowOff>
    </xdr:to>
    <xdr:cxnSp macro="">
      <xdr:nvCxnSpPr>
        <xdr:cNvPr id="214" name="直線コネクタ 213"/>
        <xdr:cNvCxnSpPr/>
      </xdr:nvCxnSpPr>
      <xdr:spPr>
        <a:xfrm>
          <a:off x="10388600" y="1863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9162</xdr:rowOff>
    </xdr:from>
    <xdr:ext cx="469744" cy="259045"/>
    <xdr:sp macro="" textlink="">
      <xdr:nvSpPr>
        <xdr:cNvPr id="215" name="【市民会館】&#10;一人当たり面積最大値テキスト"/>
        <xdr:cNvSpPr txBox="1"/>
      </xdr:nvSpPr>
      <xdr:spPr>
        <a:xfrm>
          <a:off x="10515600" y="1715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62485</xdr:rowOff>
    </xdr:from>
    <xdr:to>
      <xdr:col>55</xdr:col>
      <xdr:colOff>88900</xdr:colOff>
      <xdr:row>101</xdr:row>
      <xdr:rowOff>62485</xdr:rowOff>
    </xdr:to>
    <xdr:cxnSp macro="">
      <xdr:nvCxnSpPr>
        <xdr:cNvPr id="216" name="直線コネクタ 215"/>
        <xdr:cNvCxnSpPr/>
      </xdr:nvCxnSpPr>
      <xdr:spPr>
        <a:xfrm>
          <a:off x="10388600" y="1737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91457</xdr:rowOff>
    </xdr:from>
    <xdr:ext cx="469744" cy="259045"/>
    <xdr:sp macro="" textlink="">
      <xdr:nvSpPr>
        <xdr:cNvPr id="217" name="【市民会館】&#10;一人当たり面積平均値テキスト"/>
        <xdr:cNvSpPr txBox="1"/>
      </xdr:nvSpPr>
      <xdr:spPr>
        <a:xfrm>
          <a:off x="10515600" y="18265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113030</xdr:rowOff>
    </xdr:from>
    <xdr:to>
      <xdr:col>55</xdr:col>
      <xdr:colOff>50800</xdr:colOff>
      <xdr:row>107</xdr:row>
      <xdr:rowOff>43180</xdr:rowOff>
    </xdr:to>
    <xdr:sp macro="" textlink="">
      <xdr:nvSpPr>
        <xdr:cNvPr id="218" name="フローチャート: 判断 217"/>
        <xdr:cNvSpPr/>
      </xdr:nvSpPr>
      <xdr:spPr>
        <a:xfrm>
          <a:off x="104267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138557</xdr:rowOff>
    </xdr:from>
    <xdr:to>
      <xdr:col>50</xdr:col>
      <xdr:colOff>165100</xdr:colOff>
      <xdr:row>107</xdr:row>
      <xdr:rowOff>68707</xdr:rowOff>
    </xdr:to>
    <xdr:sp macro="" textlink="">
      <xdr:nvSpPr>
        <xdr:cNvPr id="219" name="フローチャート: 判断 218"/>
        <xdr:cNvSpPr/>
      </xdr:nvSpPr>
      <xdr:spPr>
        <a:xfrm>
          <a:off x="9588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85234</xdr:rowOff>
    </xdr:from>
    <xdr:ext cx="469744" cy="259045"/>
    <xdr:sp macro="" textlink="">
      <xdr:nvSpPr>
        <xdr:cNvPr id="220" name="n_1aveValue【市民会館】&#10;一人当たり面積"/>
        <xdr:cNvSpPr txBox="1"/>
      </xdr:nvSpPr>
      <xdr:spPr>
        <a:xfrm>
          <a:off x="93917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3302</xdr:rowOff>
    </xdr:from>
    <xdr:to>
      <xdr:col>46</xdr:col>
      <xdr:colOff>38100</xdr:colOff>
      <xdr:row>107</xdr:row>
      <xdr:rowOff>104902</xdr:rowOff>
    </xdr:to>
    <xdr:sp macro="" textlink="">
      <xdr:nvSpPr>
        <xdr:cNvPr id="221" name="フローチャート: 判断 220"/>
        <xdr:cNvSpPr/>
      </xdr:nvSpPr>
      <xdr:spPr>
        <a:xfrm>
          <a:off x="8699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121429</xdr:rowOff>
    </xdr:from>
    <xdr:ext cx="469744" cy="259045"/>
    <xdr:sp macro="" textlink="">
      <xdr:nvSpPr>
        <xdr:cNvPr id="222" name="n_2aveValue【市民会館】&#10;一人当たり面積"/>
        <xdr:cNvSpPr txBox="1"/>
      </xdr:nvSpPr>
      <xdr:spPr>
        <a:xfrm>
          <a:off x="8515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23" name="テキスト ボックス 22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24" name="テキスト ボックス 22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25" name="テキスト ボックス 22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26" name="テキスト ボックス 22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27" name="テキスト ボックス 22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85598</xdr:rowOff>
    </xdr:from>
    <xdr:to>
      <xdr:col>50</xdr:col>
      <xdr:colOff>165100</xdr:colOff>
      <xdr:row>108</xdr:row>
      <xdr:rowOff>15748</xdr:rowOff>
    </xdr:to>
    <xdr:sp macro="" textlink="">
      <xdr:nvSpPr>
        <xdr:cNvPr id="228" name="楕円 227"/>
        <xdr:cNvSpPr/>
      </xdr:nvSpPr>
      <xdr:spPr>
        <a:xfrm>
          <a:off x="9588500" y="1843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108</xdr:row>
      <xdr:rowOff>6875</xdr:rowOff>
    </xdr:from>
    <xdr:ext cx="469744" cy="259045"/>
    <xdr:sp macro="" textlink="">
      <xdr:nvSpPr>
        <xdr:cNvPr id="229" name="n_1mainValue【市民会館】&#10;一人当たり面積"/>
        <xdr:cNvSpPr txBox="1"/>
      </xdr:nvSpPr>
      <xdr:spPr>
        <a:xfrm>
          <a:off x="9391727"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30" name="正方形/長方形 2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1" name="正方形/長方形 2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2" name="正方形/長方形 2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3" name="正方形/長方形 2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4" name="正方形/長方形 2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5" name="正方形/長方形 2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6" name="正方形/長方形 2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7" name="正方形/長方形 2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8" name="テキスト ボックス 2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39" name="直線コネクタ 2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40" name="テキスト ボックス 2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41" name="直線コネクタ 2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42" name="テキスト ボックス 2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43" name="直線コネクタ 2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44" name="テキスト ボックス 2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45" name="直線コネクタ 2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46" name="テキスト ボックス 2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47" name="直線コネクタ 2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48" name="テキスト ボックス 2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49" name="直線コネクタ 2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50" name="テキスト ボックス 2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1" name="直線コネクタ 2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2" name="テキスト ボックス 2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254" name="直線コネクタ 253"/>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255" name="【一般廃棄物処理施設】&#10;有形固定資産減価償却率最小値テキスト"/>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256" name="直線コネクタ 255"/>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57"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58" name="直線コネクタ 25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259" name="【一般廃棄物処理施設】&#10;有形固定資産減価償却率平均値テキスト"/>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260" name="フローチャート: 判断 259"/>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261" name="フローチャート: 判断 260"/>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38117</xdr:rowOff>
    </xdr:from>
    <xdr:ext cx="405111" cy="259045"/>
    <xdr:sp macro="" textlink="">
      <xdr:nvSpPr>
        <xdr:cNvPr id="262" name="n_1aveValue【一般廃棄物処理施設】&#10;有形固定資産減価償却率"/>
        <xdr:cNvSpPr txBox="1"/>
      </xdr:nvSpPr>
      <xdr:spPr>
        <a:xfrm>
          <a:off x="15266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263" name="フローチャート: 判断 262"/>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73042</xdr:rowOff>
    </xdr:from>
    <xdr:ext cx="405111" cy="259045"/>
    <xdr:sp macro="" textlink="">
      <xdr:nvSpPr>
        <xdr:cNvPr id="264" name="n_2aveValue【一般廃棄物処理施設】&#10;有形固定資産減価償却率"/>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65" name="テキスト ボックス 2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6" name="テキスト ボックス 2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7" name="テキスト ボックス 2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8" name="テキスト ボックス 2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9" name="テキスト ボックス 2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50165</xdr:rowOff>
    </xdr:from>
    <xdr:to>
      <xdr:col>81</xdr:col>
      <xdr:colOff>101600</xdr:colOff>
      <xdr:row>37</xdr:row>
      <xdr:rowOff>151765</xdr:rowOff>
    </xdr:to>
    <xdr:sp macro="" textlink="">
      <xdr:nvSpPr>
        <xdr:cNvPr id="270" name="楕円 269"/>
        <xdr:cNvSpPr/>
      </xdr:nvSpPr>
      <xdr:spPr>
        <a:xfrm>
          <a:off x="15430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168292</xdr:rowOff>
    </xdr:from>
    <xdr:ext cx="405111" cy="259045"/>
    <xdr:sp macro="" textlink="">
      <xdr:nvSpPr>
        <xdr:cNvPr id="271" name="n_1mainValue【一般廃棄物処理施設】&#10;有形固定資産減価償却率"/>
        <xdr:cNvSpPr txBox="1"/>
      </xdr:nvSpPr>
      <xdr:spPr>
        <a:xfrm>
          <a:off x="152660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2" name="正方形/長方形 27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3" name="正方形/長方形 27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4" name="正方形/長方形 27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5" name="正方形/長方形 27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6" name="正方形/長方形 27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7" name="正方形/長方形 27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8" name="正方形/長方形 27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9" name="正方形/長方形 27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80" name="テキスト ボックス 27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1" name="直線コネクタ 28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82" name="直線コネクタ 28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83" name="テキスト ボックス 28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84" name="直線コネクタ 28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85" name="テキスト ボックス 28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86" name="直線コネクタ 28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87" name="テキスト ボックス 28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88" name="直線コネクタ 28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89" name="テキスト ボックス 28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90" name="直線コネクタ 28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91" name="テキスト ボックス 29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2" name="直線コネクタ 29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93" name="テキスト ボックス 29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295" name="直線コネクタ 294"/>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296" name="【一般廃棄物処理施設】&#10;一人当たり有形固定資産（償却資産）額最小値テキスト"/>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297" name="直線コネクタ 296"/>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298"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299" name="直線コネクタ 298"/>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300" name="【一般廃棄物処理施設】&#10;一人当たり有形固定資産（償却資産）額平均値テキスト"/>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301" name="フローチャート: 判断 300"/>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302" name="フローチャート: 判断 301"/>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94441</xdr:rowOff>
    </xdr:from>
    <xdr:ext cx="599010" cy="259045"/>
    <xdr:sp macro="" textlink="">
      <xdr:nvSpPr>
        <xdr:cNvPr id="303" name="n_1aveValue【一般廃棄物処理施設】&#10;一人当たり有形固定資産（償却資産）額"/>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304" name="フローチャート: 判断 303"/>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105963</xdr:rowOff>
    </xdr:from>
    <xdr:ext cx="599010" cy="259045"/>
    <xdr:sp macro="" textlink="">
      <xdr:nvSpPr>
        <xdr:cNvPr id="305" name="n_2aveValue【一般廃棄物処理施設】&#10;一人当たり有形固定資産（償却資産）額"/>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06" name="テキスト ボックス 3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7" name="テキスト ボックス 3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08" name="テキスト ボックス 3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09" name="テキスト ボックス 3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10" name="テキスト ボックス 3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64786</xdr:rowOff>
    </xdr:from>
    <xdr:to>
      <xdr:col>112</xdr:col>
      <xdr:colOff>38100</xdr:colOff>
      <xdr:row>41</xdr:row>
      <xdr:rowOff>166386</xdr:rowOff>
    </xdr:to>
    <xdr:sp macro="" textlink="">
      <xdr:nvSpPr>
        <xdr:cNvPr id="311" name="楕円 310"/>
        <xdr:cNvSpPr/>
      </xdr:nvSpPr>
      <xdr:spPr>
        <a:xfrm>
          <a:off x="21272500" y="709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157513</xdr:rowOff>
    </xdr:from>
    <xdr:ext cx="534377" cy="259045"/>
    <xdr:sp macro="" textlink="">
      <xdr:nvSpPr>
        <xdr:cNvPr id="312" name="n_1mainValue【一般廃棄物処理施設】&#10;一人当たり有形固定資産（償却資産）額"/>
        <xdr:cNvSpPr txBox="1"/>
      </xdr:nvSpPr>
      <xdr:spPr>
        <a:xfrm>
          <a:off x="21043411" y="718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3" name="正方形/長方形 3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4" name="正方形/長方形 3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5" name="正方形/長方形 3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6" name="正方形/長方形 3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7" name="正方形/長方形 3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8" name="正方形/長方形 3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9" name="正方形/長方形 3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0" name="正方形/長方形 3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1" name="テキスト ボックス 3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2" name="直線コネクタ 3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23" name="直線コネクタ 3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24" name="テキスト ボックス 32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5" name="直線コネクタ 3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6" name="テキスト ボックス 3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7" name="直線コネクタ 3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8" name="テキスト ボックス 3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9" name="直線コネクタ 3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0" name="テキスト ボックス 3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1" name="直線コネクタ 3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2" name="テキスト ボックス 3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3" name="直線コネクタ 3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34" name="テキスト ボックス 33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5" name="直線コネクタ 3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36" name="テキスト ボックス 33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338" name="直線コネクタ 337"/>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339"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340" name="直線コネクタ 339"/>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41"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42" name="直線コネクタ 341"/>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343" name="【保健センター・保健所】&#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344" name="フローチャート: 判断 343"/>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345" name="フローチャート: 判断 344"/>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107242</xdr:rowOff>
    </xdr:from>
    <xdr:ext cx="405111" cy="259045"/>
    <xdr:sp macro="" textlink="">
      <xdr:nvSpPr>
        <xdr:cNvPr id="346"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347" name="フローチャート: 判断 346"/>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162033</xdr:rowOff>
    </xdr:from>
    <xdr:ext cx="405111" cy="259045"/>
    <xdr:sp macro="" textlink="">
      <xdr:nvSpPr>
        <xdr:cNvPr id="348" name="n_2aveValue【保健センター・保健所】&#10;有形固定資産減価償却率"/>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49" name="テキスト ボックス 3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0" name="テキスト ボックス 3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1" name="テキスト ボックス 3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2" name="テキスト ボックス 3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3" name="テキスト ボックス 3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40640</xdr:rowOff>
    </xdr:from>
    <xdr:to>
      <xdr:col>81</xdr:col>
      <xdr:colOff>101600</xdr:colOff>
      <xdr:row>56</xdr:row>
      <xdr:rowOff>142240</xdr:rowOff>
    </xdr:to>
    <xdr:sp macro="" textlink="">
      <xdr:nvSpPr>
        <xdr:cNvPr id="354" name="楕円 353"/>
        <xdr:cNvSpPr/>
      </xdr:nvSpPr>
      <xdr:spPr>
        <a:xfrm>
          <a:off x="15430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54</xdr:row>
      <xdr:rowOff>158767</xdr:rowOff>
    </xdr:from>
    <xdr:ext cx="405111" cy="259045"/>
    <xdr:sp macro="" textlink="">
      <xdr:nvSpPr>
        <xdr:cNvPr id="355" name="n_1mainValue【保健センター・保健所】&#10;有形固定資産減価償却率"/>
        <xdr:cNvSpPr txBox="1"/>
      </xdr:nvSpPr>
      <xdr:spPr>
        <a:xfrm>
          <a:off x="152660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6" name="正方形/長方形 3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7" name="正方形/長方形 3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8" name="正方形/長方形 3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9" name="正方形/長方形 3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0" name="正方形/長方形 3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1" name="正方形/長方形 3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2" name="正方形/長方形 3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3" name="正方形/長方形 3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4" name="テキスト ボックス 3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5" name="直線コネクタ 3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66" name="直線コネクタ 36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67" name="テキスト ボックス 36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68" name="直線コネクタ 36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69" name="テキスト ボックス 36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70" name="直線コネクタ 36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71" name="テキスト ボックス 37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72" name="直線コネクタ 37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73" name="テキスト ボックス 37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4" name="直線コネクタ 37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75" name="テキスト ボックス 37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6" name="直線コネクタ 3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7" name="テキスト ボックス 3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379" name="直線コネクタ 378"/>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80"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81" name="直線コネクタ 380"/>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382"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383" name="直線コネクタ 382"/>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384" name="【保健センター・保健所】&#10;一人当たり面積平均値テキスト"/>
        <xdr:cNvSpPr txBox="1"/>
      </xdr:nvSpPr>
      <xdr:spPr>
        <a:xfrm>
          <a:off x="22199600" y="1068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385" name="フローチャート: 判断 384"/>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386" name="フローチャート: 判断 385"/>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23131</xdr:rowOff>
    </xdr:from>
    <xdr:ext cx="469744" cy="259045"/>
    <xdr:sp macro="" textlink="">
      <xdr:nvSpPr>
        <xdr:cNvPr id="387" name="n_1aveValue【保健センター・保健所】&#10;一人当たり面積"/>
        <xdr:cNvSpPr txBox="1"/>
      </xdr:nvSpPr>
      <xdr:spPr>
        <a:xfrm>
          <a:off x="210757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388" name="フローチャート: 判断 387"/>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28465</xdr:rowOff>
    </xdr:from>
    <xdr:ext cx="469744" cy="259045"/>
    <xdr:sp macro="" textlink="">
      <xdr:nvSpPr>
        <xdr:cNvPr id="389" name="n_2aveValue【保健センター・保健所】&#10;一人当たり面積"/>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90" name="テキスト ボックス 3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1" name="テキスト ボックス 3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2" name="テキスト ボックス 3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3" name="テキスト ボックス 3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4" name="テキスト ボックス 3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129794</xdr:rowOff>
    </xdr:from>
    <xdr:to>
      <xdr:col>112</xdr:col>
      <xdr:colOff>38100</xdr:colOff>
      <xdr:row>64</xdr:row>
      <xdr:rowOff>59944</xdr:rowOff>
    </xdr:to>
    <xdr:sp macro="" textlink="">
      <xdr:nvSpPr>
        <xdr:cNvPr id="395" name="楕円 394"/>
        <xdr:cNvSpPr/>
      </xdr:nvSpPr>
      <xdr:spPr>
        <a:xfrm>
          <a:off x="21272500" y="109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64</xdr:row>
      <xdr:rowOff>51071</xdr:rowOff>
    </xdr:from>
    <xdr:ext cx="469744" cy="259045"/>
    <xdr:sp macro="" textlink="">
      <xdr:nvSpPr>
        <xdr:cNvPr id="396" name="n_1mainValue【保健センター・保健所】&#10;一人当たり面積"/>
        <xdr:cNvSpPr txBox="1"/>
      </xdr:nvSpPr>
      <xdr:spPr>
        <a:xfrm>
          <a:off x="21075727" y="1102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7" name="正方形/長方形 3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8" name="正方形/長方形 3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9" name="正方形/長方形 3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0" name="正方形/長方形 3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1" name="正方形/長方形 4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2" name="正方形/長方形 4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3" name="正方形/長方形 4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4" name="正方形/長方形 4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5" name="テキスト ボックス 4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6" name="直線コネクタ 4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7" name="直線コネクタ 40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8" name="テキスト ボックス 40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9" name="直線コネクタ 40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0" name="テキスト ボックス 40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1" name="直線コネクタ 41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2" name="テキスト ボックス 41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3" name="直線コネクタ 41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4" name="テキスト ボックス 41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5" name="直線コネクタ 41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6" name="テキスト ボックス 41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7" name="直線コネクタ 41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8" name="テキスト ボックス 41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9" name="直線コネクタ 4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20" name="テキスト ボックス 4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422" name="直線コネクタ 421"/>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423"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24" name="直線コネクタ 423"/>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25"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26" name="直線コネクタ 42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427" name="【消防施設】&#10;有形固定資産減価償却率平均値テキスト"/>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428" name="フローチャート: 判断 427"/>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429" name="フローチャート: 判断 428"/>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75128</xdr:rowOff>
    </xdr:from>
    <xdr:ext cx="405111" cy="259045"/>
    <xdr:sp macro="" textlink="">
      <xdr:nvSpPr>
        <xdr:cNvPr id="430" name="n_1aveValue【消防施設】&#10;有形固定資産減価償却率"/>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431" name="フローチャート: 判断 430"/>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432" name="n_2aveValue【消防施設】&#10;有形固定資産減価償却率"/>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3" name="テキスト ボックス 4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4" name="テキスト ボックス 4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5" name="テキスト ボックス 4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6" name="テキスト ボックス 4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7" name="テキスト ボックス 4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70576</xdr:rowOff>
    </xdr:from>
    <xdr:to>
      <xdr:col>81</xdr:col>
      <xdr:colOff>101600</xdr:colOff>
      <xdr:row>81</xdr:row>
      <xdr:rowOff>726</xdr:rowOff>
    </xdr:to>
    <xdr:sp macro="" textlink="">
      <xdr:nvSpPr>
        <xdr:cNvPr id="438" name="楕円 437"/>
        <xdr:cNvSpPr/>
      </xdr:nvSpPr>
      <xdr:spPr>
        <a:xfrm>
          <a:off x="154305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17253</xdr:rowOff>
    </xdr:from>
    <xdr:ext cx="405111" cy="259045"/>
    <xdr:sp macro="" textlink="">
      <xdr:nvSpPr>
        <xdr:cNvPr id="439" name="n_1mainValue【消防施設】&#10;有形固定資産減価償却率"/>
        <xdr:cNvSpPr txBox="1"/>
      </xdr:nvSpPr>
      <xdr:spPr>
        <a:xfrm>
          <a:off x="15266044" y="1356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0" name="正方形/長方形 4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1" name="正方形/長方形 4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2" name="正方形/長方形 4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3" name="正方形/長方形 4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4" name="正方形/長方形 4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5" name="正方形/長方形 4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6" name="正方形/長方形 4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7" name="正方形/長方形 4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8" name="テキスト ボックス 4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9" name="直線コネクタ 4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50" name="直線コネクタ 4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51" name="テキスト ボックス 4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52" name="直線コネクタ 4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53" name="テキスト ボックス 4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54" name="直線コネクタ 4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55" name="テキスト ボックス 4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56" name="直線コネクタ 4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57" name="テキスト ボックス 4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58" name="直線コネクタ 4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59" name="テキスト ボックス 4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0" name="直線コネクタ 4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1" name="テキスト ボックス 4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463" name="直線コネクタ 462"/>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464"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465" name="直線コネクタ 464"/>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466"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467" name="直線コネクタ 466"/>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468" name="【消防施設】&#10;一人当たり面積平均値テキスト"/>
        <xdr:cNvSpPr txBox="1"/>
      </xdr:nvSpPr>
      <xdr:spPr>
        <a:xfrm>
          <a:off x="22199600" y="1462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469" name="フローチャート: 判断 468"/>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470" name="フローチャート: 判断 469"/>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471" name="n_1aveValue【消防施設】&#10;一人当たり面積"/>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472" name="フローチャート: 判断 471"/>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473" name="n_2aveValue【消防施設】&#10;一人当たり面積"/>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4" name="テキスト ボックス 4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5" name="テキスト ボックス 4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6" name="テキスト ボックス 4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7" name="テキスト ボックス 4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8" name="テキスト ボックス 4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38736</xdr:rowOff>
    </xdr:from>
    <xdr:to>
      <xdr:col>112</xdr:col>
      <xdr:colOff>38100</xdr:colOff>
      <xdr:row>86</xdr:row>
      <xdr:rowOff>140336</xdr:rowOff>
    </xdr:to>
    <xdr:sp macro="" textlink="">
      <xdr:nvSpPr>
        <xdr:cNvPr id="479" name="楕円 478"/>
        <xdr:cNvSpPr/>
      </xdr:nvSpPr>
      <xdr:spPr>
        <a:xfrm>
          <a:off x="212725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131463</xdr:rowOff>
    </xdr:from>
    <xdr:ext cx="469744" cy="259045"/>
    <xdr:sp macro="" textlink="">
      <xdr:nvSpPr>
        <xdr:cNvPr id="480" name="n_1mainValue【消防施設】&#10;一人当たり面積"/>
        <xdr:cNvSpPr txBox="1"/>
      </xdr:nvSpPr>
      <xdr:spPr>
        <a:xfrm>
          <a:off x="21075727" y="1487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1" name="正方形/長方形 4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2" name="正方形/長方形 4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3" name="正方形/長方形 4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4" name="正方形/長方形 4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5" name="正方形/長方形 4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6" name="正方形/長方形 4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7" name="正方形/長方形 4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8" name="正方形/長方形 4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9" name="テキスト ボックス 4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0" name="直線コネクタ 4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91" name="直線コネクタ 49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2" name="テキスト ボックス 49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3" name="直線コネクタ 49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4" name="テキスト ボックス 49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5" name="直線コネクタ 49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6" name="テキスト ボックス 49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7" name="直線コネクタ 49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8" name="テキスト ボックス 49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9" name="直線コネクタ 49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00" name="テキスト ボックス 49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1" name="直線コネクタ 50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2" name="テキスト ボックス 50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3" name="直線コネクタ 5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4" name="テキスト ボックス 5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06" name="直線コネクタ 505"/>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07"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08" name="直線コネクタ 507"/>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09"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10" name="直線コネクタ 50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511" name="【庁舎】&#10;有形固定資産減価償却率平均値テキスト"/>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512" name="フローチャート: 判断 511"/>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13" name="フローチャート: 判断 512"/>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514"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515" name="フローチャート: 判断 514"/>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516" name="n_2aveValue【庁舎】&#10;有形固定資産減価償却率"/>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7" name="テキスト ボックス 5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8" name="テキスト ボックス 5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9" name="テキスト ボックス 5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0" name="テキスト ボックス 5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1" name="テキスト ボックス 5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115207</xdr:rowOff>
    </xdr:from>
    <xdr:to>
      <xdr:col>81</xdr:col>
      <xdr:colOff>101600</xdr:colOff>
      <xdr:row>102</xdr:row>
      <xdr:rowOff>45357</xdr:rowOff>
    </xdr:to>
    <xdr:sp macro="" textlink="">
      <xdr:nvSpPr>
        <xdr:cNvPr id="522" name="楕円 521"/>
        <xdr:cNvSpPr/>
      </xdr:nvSpPr>
      <xdr:spPr>
        <a:xfrm>
          <a:off x="15430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100</xdr:row>
      <xdr:rowOff>61884</xdr:rowOff>
    </xdr:from>
    <xdr:ext cx="405111" cy="259045"/>
    <xdr:sp macro="" textlink="">
      <xdr:nvSpPr>
        <xdr:cNvPr id="523" name="n_1mainValue【庁舎】&#10;有形固定資産減価償却率"/>
        <xdr:cNvSpPr txBox="1"/>
      </xdr:nvSpPr>
      <xdr:spPr>
        <a:xfrm>
          <a:off x="1526604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4" name="正方形/長方形 5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5" name="正方形/長方形 5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6" name="正方形/長方形 5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7" name="正方形/長方形 5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8" name="正方形/長方形 5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9" name="正方形/長方形 5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0" name="正方形/長方形 5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1" name="正方形/長方形 5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2" name="テキスト ボックス 5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3" name="直線コネクタ 5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34" name="直線コネクタ 53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35" name="テキスト ボックス 53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36" name="直線コネクタ 53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37" name="テキスト ボックス 53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38" name="直線コネクタ 53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39" name="テキスト ボックス 53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40" name="直線コネクタ 53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41" name="テキスト ボックス 54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2" name="直線コネクタ 5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3" name="テキスト ボックス 5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45" name="直線コネクタ 544"/>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546"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547" name="直線コネクタ 546"/>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548"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549" name="直線コネクタ 548"/>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550" name="【庁舎】&#10;一人当たり面積平均値テキスト"/>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551" name="フローチャート: 判断 550"/>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552" name="フローチャート: 判断 551"/>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553" name="n_1aveValue【庁舎】&#10;一人当たり面積"/>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554" name="フローチャート: 判断 553"/>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555" name="n_2aveValue【庁舎】&#10;一人当たり面積"/>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6" name="テキスト ボックス 5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7" name="テキスト ボックス 5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8" name="テキスト ボックス 5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9" name="テキスト ボックス 5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0" name="テキスト ボックス 5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44374</xdr:rowOff>
    </xdr:from>
    <xdr:to>
      <xdr:col>112</xdr:col>
      <xdr:colOff>38100</xdr:colOff>
      <xdr:row>107</xdr:row>
      <xdr:rowOff>145974</xdr:rowOff>
    </xdr:to>
    <xdr:sp macro="" textlink="">
      <xdr:nvSpPr>
        <xdr:cNvPr id="561" name="楕円 560"/>
        <xdr:cNvSpPr/>
      </xdr:nvSpPr>
      <xdr:spPr>
        <a:xfrm>
          <a:off x="21272500" y="1838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137101</xdr:rowOff>
    </xdr:from>
    <xdr:ext cx="469744" cy="259045"/>
    <xdr:sp macro="" textlink="">
      <xdr:nvSpPr>
        <xdr:cNvPr id="562" name="n_1mainValue【庁舎】&#10;一人当たり面積"/>
        <xdr:cNvSpPr txBox="1"/>
      </xdr:nvSpPr>
      <xdr:spPr>
        <a:xfrm>
          <a:off x="21075727" y="1848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3" name="正方形/長方形 5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4" name="正方形/長方形 5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5" name="テキスト ボックス 5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（平成２８年度）</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有形固定資産減価償却率は、市民会館で４５．２ポイント、保健センターで４０．４ポイント、庁舎で１４．５ポイント、類似団体平均を上回ってはいるが、近年、小中学校等の建設を集中的に実施したため、施設全体については、片品村公共施設等総合管理計画に基づいて総合的に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4,554
4,524
391.76
4,705,470
4,447,899
230,123
2,660,119
4,769,859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類似団体とは同様に推移しているが、全国平均や群馬県平均と比較すると依然として低い数値で推移している。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本村の基幹産業である農業と観光産業は天候や景気に左右されやすい分野ではあるが、地方税の増収に繋がるような施策を講じ財政の健全化に努める。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8" name="直線コネクタ 67"/>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52494</xdr:rowOff>
    </xdr:to>
    <xdr:cxnSp macro="">
      <xdr:nvCxnSpPr>
        <xdr:cNvPr id="71" name="直線コネクタ 70"/>
        <xdr:cNvCxnSpPr/>
      </xdr:nvCxnSpPr>
      <xdr:spPr>
        <a:xfrm flipV="1">
          <a:off x="3225800" y="75882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52494</xdr:rowOff>
    </xdr:from>
    <xdr:to>
      <xdr:col>15</xdr:col>
      <xdr:colOff>82550</xdr:colOff>
      <xdr:row>44</xdr:row>
      <xdr:rowOff>52494</xdr:rowOff>
    </xdr:to>
    <xdr:cxnSp macro="">
      <xdr:nvCxnSpPr>
        <xdr:cNvPr id="74" name="直線コネクタ 73"/>
        <xdr:cNvCxnSpPr/>
      </xdr:nvCxnSpPr>
      <xdr:spPr>
        <a:xfrm>
          <a:off x="2336800" y="75962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52494</xdr:rowOff>
    </xdr:to>
    <xdr:cxnSp macro="">
      <xdr:nvCxnSpPr>
        <xdr:cNvPr id="77" name="直線コネクタ 76"/>
        <xdr:cNvCxnSpPr/>
      </xdr:nvCxnSpPr>
      <xdr:spPr>
        <a:xfrm>
          <a:off x="1447800" y="75882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7" name="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10177</xdr:rowOff>
    </xdr:from>
    <xdr:ext cx="762000" cy="259045"/>
    <xdr:sp macro="" textlink="">
      <xdr:nvSpPr>
        <xdr:cNvPr id="88" name="財政力該当値テキスト"/>
        <xdr:cNvSpPr txBox="1"/>
      </xdr:nvSpPr>
      <xdr:spPr>
        <a:xfrm>
          <a:off x="50419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9" name="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105427</xdr:rowOff>
    </xdr:from>
    <xdr:ext cx="736600" cy="259045"/>
    <xdr:sp macro="" textlink="">
      <xdr:nvSpPr>
        <xdr:cNvPr id="90" name="テキスト ボックス 89"/>
        <xdr:cNvSpPr txBox="1"/>
      </xdr:nvSpPr>
      <xdr:spPr>
        <a:xfrm>
          <a:off x="3733800" y="730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1694</xdr:rowOff>
    </xdr:from>
    <xdr:to>
      <xdr:col>15</xdr:col>
      <xdr:colOff>133350</xdr:colOff>
      <xdr:row>44</xdr:row>
      <xdr:rowOff>103294</xdr:rowOff>
    </xdr:to>
    <xdr:sp macro="" textlink="">
      <xdr:nvSpPr>
        <xdr:cNvPr id="91" name="楕円 90"/>
        <xdr:cNvSpPr/>
      </xdr:nvSpPr>
      <xdr:spPr>
        <a:xfrm>
          <a:off x="3175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113471</xdr:rowOff>
    </xdr:from>
    <xdr:ext cx="762000" cy="259045"/>
    <xdr:sp macro="" textlink="">
      <xdr:nvSpPr>
        <xdr:cNvPr id="92" name="テキスト ボックス 91"/>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1694</xdr:rowOff>
    </xdr:from>
    <xdr:to>
      <xdr:col>11</xdr:col>
      <xdr:colOff>82550</xdr:colOff>
      <xdr:row>44</xdr:row>
      <xdr:rowOff>103294</xdr:rowOff>
    </xdr:to>
    <xdr:sp macro="" textlink="">
      <xdr:nvSpPr>
        <xdr:cNvPr id="93" name="楕円 92"/>
        <xdr:cNvSpPr/>
      </xdr:nvSpPr>
      <xdr:spPr>
        <a:xfrm>
          <a:off x="2286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94" name="テキスト ボックス 93"/>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5" name="楕円 94"/>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105427</xdr:rowOff>
    </xdr:from>
    <xdr:ext cx="762000" cy="259045"/>
    <xdr:sp macro="" textlink="">
      <xdr:nvSpPr>
        <xdr:cNvPr id="96" name="テキスト ボックス 95"/>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現在は、類似団体とほぼ同じ比率で推移しているが、平成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年度から進めている教育施設及び観光施設の整備費用の財源として、地方債をあてているため、元金償還のピークである平成３４年度以降の財政状況を見据えて、計画的な事業の推進と財政計画を図る。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141877</xdr:rowOff>
    </xdr:from>
    <xdr:to>
      <xdr:col>23</xdr:col>
      <xdr:colOff>133350</xdr:colOff>
      <xdr:row>64</xdr:row>
      <xdr:rowOff>77288</xdr:rowOff>
    </xdr:to>
    <xdr:cxnSp macro="">
      <xdr:nvCxnSpPr>
        <xdr:cNvPr id="133" name="直線コネクタ 132"/>
        <xdr:cNvCxnSpPr/>
      </xdr:nvCxnSpPr>
      <xdr:spPr>
        <a:xfrm flipV="1">
          <a:off x="4114800" y="10943227"/>
          <a:ext cx="8382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60053</xdr:rowOff>
    </xdr:from>
    <xdr:to>
      <xdr:col>19</xdr:col>
      <xdr:colOff>133350</xdr:colOff>
      <xdr:row>64</xdr:row>
      <xdr:rowOff>77288</xdr:rowOff>
    </xdr:to>
    <xdr:cxnSp macro="">
      <xdr:nvCxnSpPr>
        <xdr:cNvPr id="136" name="直線コネクタ 135"/>
        <xdr:cNvCxnSpPr/>
      </xdr:nvCxnSpPr>
      <xdr:spPr>
        <a:xfrm>
          <a:off x="3225800" y="1103285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60053</xdr:rowOff>
    </xdr:from>
    <xdr:to>
      <xdr:col>15</xdr:col>
      <xdr:colOff>82550</xdr:colOff>
      <xdr:row>65</xdr:row>
      <xdr:rowOff>5806</xdr:rowOff>
    </xdr:to>
    <xdr:cxnSp macro="">
      <xdr:nvCxnSpPr>
        <xdr:cNvPr id="139" name="直線コネクタ 138"/>
        <xdr:cNvCxnSpPr/>
      </xdr:nvCxnSpPr>
      <xdr:spPr>
        <a:xfrm flipV="1">
          <a:off x="2336800" y="11032853"/>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5806</xdr:rowOff>
    </xdr:from>
    <xdr:to>
      <xdr:col>11</xdr:col>
      <xdr:colOff>31750</xdr:colOff>
      <xdr:row>65</xdr:row>
      <xdr:rowOff>116115</xdr:rowOff>
    </xdr:to>
    <xdr:cxnSp macro="">
      <xdr:nvCxnSpPr>
        <xdr:cNvPr id="142" name="直線コネクタ 141"/>
        <xdr:cNvCxnSpPr/>
      </xdr:nvCxnSpPr>
      <xdr:spPr>
        <a:xfrm flipV="1">
          <a:off x="1447800" y="11150056"/>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91077</xdr:rowOff>
    </xdr:from>
    <xdr:to>
      <xdr:col>23</xdr:col>
      <xdr:colOff>184150</xdr:colOff>
      <xdr:row>64</xdr:row>
      <xdr:rowOff>21227</xdr:rowOff>
    </xdr:to>
    <xdr:sp macro="" textlink="">
      <xdr:nvSpPr>
        <xdr:cNvPr id="152" name="楕円 151"/>
        <xdr:cNvSpPr/>
      </xdr:nvSpPr>
      <xdr:spPr>
        <a:xfrm>
          <a:off x="4902200" y="108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107604</xdr:rowOff>
    </xdr:from>
    <xdr:ext cx="762000" cy="259045"/>
    <xdr:sp macro="" textlink="">
      <xdr:nvSpPr>
        <xdr:cNvPr id="153" name="財政構造の弾力性該当値テキスト"/>
        <xdr:cNvSpPr txBox="1"/>
      </xdr:nvSpPr>
      <xdr:spPr>
        <a:xfrm>
          <a:off x="5041900" y="1073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26488</xdr:rowOff>
    </xdr:from>
    <xdr:to>
      <xdr:col>19</xdr:col>
      <xdr:colOff>184150</xdr:colOff>
      <xdr:row>64</xdr:row>
      <xdr:rowOff>128088</xdr:rowOff>
    </xdr:to>
    <xdr:sp macro="" textlink="">
      <xdr:nvSpPr>
        <xdr:cNvPr id="154" name="楕円 153"/>
        <xdr:cNvSpPr/>
      </xdr:nvSpPr>
      <xdr:spPr>
        <a:xfrm>
          <a:off x="4064000" y="109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112865</xdr:rowOff>
    </xdr:from>
    <xdr:ext cx="736600" cy="259045"/>
    <xdr:sp macro="" textlink="">
      <xdr:nvSpPr>
        <xdr:cNvPr id="155" name="テキスト ボックス 154"/>
        <xdr:cNvSpPr txBox="1"/>
      </xdr:nvSpPr>
      <xdr:spPr>
        <a:xfrm>
          <a:off x="3733800" y="11085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9253</xdr:rowOff>
    </xdr:from>
    <xdr:to>
      <xdr:col>15</xdr:col>
      <xdr:colOff>133350</xdr:colOff>
      <xdr:row>64</xdr:row>
      <xdr:rowOff>110853</xdr:rowOff>
    </xdr:to>
    <xdr:sp macro="" textlink="">
      <xdr:nvSpPr>
        <xdr:cNvPr id="156" name="楕円 155"/>
        <xdr:cNvSpPr/>
      </xdr:nvSpPr>
      <xdr:spPr>
        <a:xfrm>
          <a:off x="31750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95630</xdr:rowOff>
    </xdr:from>
    <xdr:ext cx="762000" cy="259045"/>
    <xdr:sp macro="" textlink="">
      <xdr:nvSpPr>
        <xdr:cNvPr id="157" name="テキスト ボックス 156"/>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126456</xdr:rowOff>
    </xdr:from>
    <xdr:to>
      <xdr:col>11</xdr:col>
      <xdr:colOff>82550</xdr:colOff>
      <xdr:row>65</xdr:row>
      <xdr:rowOff>56606</xdr:rowOff>
    </xdr:to>
    <xdr:sp macro="" textlink="">
      <xdr:nvSpPr>
        <xdr:cNvPr id="158" name="楕円 157"/>
        <xdr:cNvSpPr/>
      </xdr:nvSpPr>
      <xdr:spPr>
        <a:xfrm>
          <a:off x="2286000" y="110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41383</xdr:rowOff>
    </xdr:from>
    <xdr:ext cx="762000" cy="259045"/>
    <xdr:sp macro="" textlink="">
      <xdr:nvSpPr>
        <xdr:cNvPr id="159" name="テキスト ボックス 158"/>
        <xdr:cNvSpPr txBox="1"/>
      </xdr:nvSpPr>
      <xdr:spPr>
        <a:xfrm>
          <a:off x="1955800" y="1118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65315</xdr:rowOff>
    </xdr:from>
    <xdr:to>
      <xdr:col>7</xdr:col>
      <xdr:colOff>31750</xdr:colOff>
      <xdr:row>65</xdr:row>
      <xdr:rowOff>166915</xdr:rowOff>
    </xdr:to>
    <xdr:sp macro="" textlink="">
      <xdr:nvSpPr>
        <xdr:cNvPr id="160" name="楕円 159"/>
        <xdr:cNvSpPr/>
      </xdr:nvSpPr>
      <xdr:spPr>
        <a:xfrm>
          <a:off x="1397000" y="112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151692</xdr:rowOff>
    </xdr:from>
    <xdr:ext cx="762000" cy="259045"/>
    <xdr:sp macro="" textlink="">
      <xdr:nvSpPr>
        <xdr:cNvPr id="161" name="テキスト ボックス 160"/>
        <xdr:cNvSpPr txBox="1"/>
      </xdr:nvSpPr>
      <xdr:spPr>
        <a:xfrm>
          <a:off x="1066800" y="1129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[310,434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人件費及び物件費等の合計額の人口一人あたりの金額が類似団体の平均を下回っている要因として、ゴミ処理業務や消防業務を一部事務組合で行っていることが挙げられる。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一部事務組合の人件費や物件費等に充てる負担金や公営企業会計への繰出金などの費用を合計した場合、人口一人当たりの金額は大幅に増加することになる。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本村自体では、増加の傾向であったが平成２９年度では若干減少した、今後も物件費等の経費の抑制に努めていく。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41018</xdr:rowOff>
    </xdr:from>
    <xdr:to>
      <xdr:col>23</xdr:col>
      <xdr:colOff>133350</xdr:colOff>
      <xdr:row>82</xdr:row>
      <xdr:rowOff>61502</xdr:rowOff>
    </xdr:to>
    <xdr:cxnSp macro="">
      <xdr:nvCxnSpPr>
        <xdr:cNvPr id="197" name="直線コネクタ 196"/>
        <xdr:cNvCxnSpPr/>
      </xdr:nvCxnSpPr>
      <xdr:spPr>
        <a:xfrm flipV="1">
          <a:off x="4114800" y="14099918"/>
          <a:ext cx="838200" cy="2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24092</xdr:rowOff>
    </xdr:from>
    <xdr:to>
      <xdr:col>19</xdr:col>
      <xdr:colOff>133350</xdr:colOff>
      <xdr:row>82</xdr:row>
      <xdr:rowOff>61502</xdr:rowOff>
    </xdr:to>
    <xdr:cxnSp macro="">
      <xdr:nvCxnSpPr>
        <xdr:cNvPr id="200" name="直線コネクタ 199"/>
        <xdr:cNvCxnSpPr/>
      </xdr:nvCxnSpPr>
      <xdr:spPr>
        <a:xfrm>
          <a:off x="3225800" y="14082992"/>
          <a:ext cx="889000" cy="3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1860</xdr:rowOff>
    </xdr:from>
    <xdr:to>
      <xdr:col>15</xdr:col>
      <xdr:colOff>82550</xdr:colOff>
      <xdr:row>82</xdr:row>
      <xdr:rowOff>24092</xdr:rowOff>
    </xdr:to>
    <xdr:cxnSp macro="">
      <xdr:nvCxnSpPr>
        <xdr:cNvPr id="203" name="直線コネクタ 202"/>
        <xdr:cNvCxnSpPr/>
      </xdr:nvCxnSpPr>
      <xdr:spPr>
        <a:xfrm>
          <a:off x="2336800" y="14060760"/>
          <a:ext cx="889000" cy="2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139466</xdr:rowOff>
    </xdr:from>
    <xdr:to>
      <xdr:col>11</xdr:col>
      <xdr:colOff>31750</xdr:colOff>
      <xdr:row>82</xdr:row>
      <xdr:rowOff>1860</xdr:rowOff>
    </xdr:to>
    <xdr:cxnSp macro="">
      <xdr:nvCxnSpPr>
        <xdr:cNvPr id="206" name="直線コネクタ 205"/>
        <xdr:cNvCxnSpPr/>
      </xdr:nvCxnSpPr>
      <xdr:spPr>
        <a:xfrm>
          <a:off x="1447800" y="14026916"/>
          <a:ext cx="889000" cy="3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161668</xdr:rowOff>
    </xdr:from>
    <xdr:to>
      <xdr:col>23</xdr:col>
      <xdr:colOff>184150</xdr:colOff>
      <xdr:row>82</xdr:row>
      <xdr:rowOff>91818</xdr:rowOff>
    </xdr:to>
    <xdr:sp macro="" textlink="">
      <xdr:nvSpPr>
        <xdr:cNvPr id="216" name="楕円 215"/>
        <xdr:cNvSpPr/>
      </xdr:nvSpPr>
      <xdr:spPr>
        <a:xfrm>
          <a:off x="4902200" y="1404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6745</xdr:rowOff>
    </xdr:from>
    <xdr:ext cx="762000" cy="259045"/>
    <xdr:sp macro="" textlink="">
      <xdr:nvSpPr>
        <xdr:cNvPr id="217" name="人件費・物件費等の状況該当値テキスト"/>
        <xdr:cNvSpPr txBox="1"/>
      </xdr:nvSpPr>
      <xdr:spPr>
        <a:xfrm>
          <a:off x="5041900" y="1389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10702</xdr:rowOff>
    </xdr:from>
    <xdr:to>
      <xdr:col>19</xdr:col>
      <xdr:colOff>184150</xdr:colOff>
      <xdr:row>82</xdr:row>
      <xdr:rowOff>112302</xdr:rowOff>
    </xdr:to>
    <xdr:sp macro="" textlink="">
      <xdr:nvSpPr>
        <xdr:cNvPr id="218" name="楕円 217"/>
        <xdr:cNvSpPr/>
      </xdr:nvSpPr>
      <xdr:spPr>
        <a:xfrm>
          <a:off x="4064000" y="1406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122479</xdr:rowOff>
    </xdr:from>
    <xdr:ext cx="736600" cy="259045"/>
    <xdr:sp macro="" textlink="">
      <xdr:nvSpPr>
        <xdr:cNvPr id="219" name="テキスト ボックス 218"/>
        <xdr:cNvSpPr txBox="1"/>
      </xdr:nvSpPr>
      <xdr:spPr>
        <a:xfrm>
          <a:off x="3733800" y="13838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144742</xdr:rowOff>
    </xdr:from>
    <xdr:to>
      <xdr:col>15</xdr:col>
      <xdr:colOff>133350</xdr:colOff>
      <xdr:row>82</xdr:row>
      <xdr:rowOff>74892</xdr:rowOff>
    </xdr:to>
    <xdr:sp macro="" textlink="">
      <xdr:nvSpPr>
        <xdr:cNvPr id="220" name="楕円 219"/>
        <xdr:cNvSpPr/>
      </xdr:nvSpPr>
      <xdr:spPr>
        <a:xfrm>
          <a:off x="3175000" y="1403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85069</xdr:rowOff>
    </xdr:from>
    <xdr:ext cx="762000" cy="259045"/>
    <xdr:sp macro="" textlink="">
      <xdr:nvSpPr>
        <xdr:cNvPr id="221" name="テキスト ボックス 220"/>
        <xdr:cNvSpPr txBox="1"/>
      </xdr:nvSpPr>
      <xdr:spPr>
        <a:xfrm>
          <a:off x="2844800" y="1380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122510</xdr:rowOff>
    </xdr:from>
    <xdr:to>
      <xdr:col>11</xdr:col>
      <xdr:colOff>82550</xdr:colOff>
      <xdr:row>82</xdr:row>
      <xdr:rowOff>52660</xdr:rowOff>
    </xdr:to>
    <xdr:sp macro="" textlink="">
      <xdr:nvSpPr>
        <xdr:cNvPr id="222" name="楕円 221"/>
        <xdr:cNvSpPr/>
      </xdr:nvSpPr>
      <xdr:spPr>
        <a:xfrm>
          <a:off x="2286000" y="1400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62837</xdr:rowOff>
    </xdr:from>
    <xdr:ext cx="762000" cy="259045"/>
    <xdr:sp macro="" textlink="">
      <xdr:nvSpPr>
        <xdr:cNvPr id="223" name="テキスト ボックス 222"/>
        <xdr:cNvSpPr txBox="1"/>
      </xdr:nvSpPr>
      <xdr:spPr>
        <a:xfrm>
          <a:off x="1955800" y="137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88666</xdr:rowOff>
    </xdr:from>
    <xdr:to>
      <xdr:col>7</xdr:col>
      <xdr:colOff>31750</xdr:colOff>
      <xdr:row>82</xdr:row>
      <xdr:rowOff>18816</xdr:rowOff>
    </xdr:to>
    <xdr:sp macro="" textlink="">
      <xdr:nvSpPr>
        <xdr:cNvPr id="224" name="楕円 223"/>
        <xdr:cNvSpPr/>
      </xdr:nvSpPr>
      <xdr:spPr>
        <a:xfrm>
          <a:off x="1397000" y="1397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28993</xdr:rowOff>
    </xdr:from>
    <xdr:ext cx="762000" cy="259045"/>
    <xdr:sp macro="" textlink="">
      <xdr:nvSpPr>
        <xdr:cNvPr id="225" name="テキスト ボックス 224"/>
        <xdr:cNvSpPr txBox="1"/>
      </xdr:nvSpPr>
      <xdr:spPr>
        <a:xfrm>
          <a:off x="1066800" y="1374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類似団体の平均とほぼ同じ水準で推移している。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職員数が少ないため、年度毎の職員構成により値の変動が見られるが、職員給与制度については、国・県及び他の地方公共団体の給与制度の方向性を注視すると共に、将来にわたって行財政の健全運営を図るため、引き続き適正な給与制度の構築に努め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なお、平成２９年度については、平成２８年度の数値を引用している。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2539</xdr:rowOff>
    </xdr:from>
    <xdr:to>
      <xdr:col>81</xdr:col>
      <xdr:colOff>44450</xdr:colOff>
      <xdr:row>87</xdr:row>
      <xdr:rowOff>2539</xdr:rowOff>
    </xdr:to>
    <xdr:cxnSp macro="">
      <xdr:nvCxnSpPr>
        <xdr:cNvPr id="255" name="直線コネクタ 254"/>
        <xdr:cNvCxnSpPr/>
      </xdr:nvCxnSpPr>
      <xdr:spPr>
        <a:xfrm>
          <a:off x="16179800" y="149186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32702</xdr:rowOff>
    </xdr:to>
    <xdr:cxnSp macro="">
      <xdr:nvCxnSpPr>
        <xdr:cNvPr id="258" name="直線コネクタ 257"/>
        <xdr:cNvCxnSpPr/>
      </xdr:nvCxnSpPr>
      <xdr:spPr>
        <a:xfrm flipV="1">
          <a:off x="15290800" y="1491868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155893</xdr:rowOff>
    </xdr:from>
    <xdr:to>
      <xdr:col>72</xdr:col>
      <xdr:colOff>203200</xdr:colOff>
      <xdr:row>87</xdr:row>
      <xdr:rowOff>32702</xdr:rowOff>
    </xdr:to>
    <xdr:cxnSp macro="">
      <xdr:nvCxnSpPr>
        <xdr:cNvPr id="261" name="直線コネクタ 260"/>
        <xdr:cNvCxnSpPr/>
      </xdr:nvCxnSpPr>
      <xdr:spPr>
        <a:xfrm>
          <a:off x="14401800" y="14900593"/>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155893</xdr:rowOff>
    </xdr:from>
    <xdr:to>
      <xdr:col>68</xdr:col>
      <xdr:colOff>152400</xdr:colOff>
      <xdr:row>86</xdr:row>
      <xdr:rowOff>155893</xdr:rowOff>
    </xdr:to>
    <xdr:cxnSp macro="">
      <xdr:nvCxnSpPr>
        <xdr:cNvPr id="264" name="直線コネクタ 263"/>
        <xdr:cNvCxnSpPr/>
      </xdr:nvCxnSpPr>
      <xdr:spPr>
        <a:xfrm>
          <a:off x="13512800" y="14900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74" name="楕円 273"/>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139716</xdr:rowOff>
    </xdr:from>
    <xdr:ext cx="762000" cy="259045"/>
    <xdr:sp macro="" textlink="">
      <xdr:nvSpPr>
        <xdr:cNvPr id="275" name="給与水準   （国との比較）該当値テキスト"/>
        <xdr:cNvSpPr txBox="1"/>
      </xdr:nvSpPr>
      <xdr:spPr>
        <a:xfrm>
          <a:off x="171069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123189</xdr:rowOff>
    </xdr:from>
    <xdr:to>
      <xdr:col>77</xdr:col>
      <xdr:colOff>95250</xdr:colOff>
      <xdr:row>87</xdr:row>
      <xdr:rowOff>53339</xdr:rowOff>
    </xdr:to>
    <xdr:sp macro="" textlink="">
      <xdr:nvSpPr>
        <xdr:cNvPr id="276" name="楕円 275"/>
        <xdr:cNvSpPr/>
      </xdr:nvSpPr>
      <xdr:spPr>
        <a:xfrm>
          <a:off x="16129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77" name="テキスト ボックス 276"/>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153352</xdr:rowOff>
    </xdr:from>
    <xdr:to>
      <xdr:col>73</xdr:col>
      <xdr:colOff>44450</xdr:colOff>
      <xdr:row>87</xdr:row>
      <xdr:rowOff>83502</xdr:rowOff>
    </xdr:to>
    <xdr:sp macro="" textlink="">
      <xdr:nvSpPr>
        <xdr:cNvPr id="278" name="楕円 277"/>
        <xdr:cNvSpPr/>
      </xdr:nvSpPr>
      <xdr:spPr>
        <a:xfrm>
          <a:off x="15240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68279</xdr:rowOff>
    </xdr:from>
    <xdr:ext cx="762000" cy="259045"/>
    <xdr:sp macro="" textlink="">
      <xdr:nvSpPr>
        <xdr:cNvPr id="279" name="テキスト ボックス 278"/>
        <xdr:cNvSpPr txBox="1"/>
      </xdr:nvSpPr>
      <xdr:spPr>
        <a:xfrm>
          <a:off x="14909800" y="1498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105093</xdr:rowOff>
    </xdr:from>
    <xdr:to>
      <xdr:col>68</xdr:col>
      <xdr:colOff>203200</xdr:colOff>
      <xdr:row>87</xdr:row>
      <xdr:rowOff>35243</xdr:rowOff>
    </xdr:to>
    <xdr:sp macro="" textlink="">
      <xdr:nvSpPr>
        <xdr:cNvPr id="280" name="楕円 279"/>
        <xdr:cNvSpPr/>
      </xdr:nvSpPr>
      <xdr:spPr>
        <a:xfrm>
          <a:off x="14351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45420</xdr:rowOff>
    </xdr:from>
    <xdr:ext cx="762000" cy="259045"/>
    <xdr:sp macro="" textlink="">
      <xdr:nvSpPr>
        <xdr:cNvPr id="281" name="テキスト ボックス 280"/>
        <xdr:cNvSpPr txBox="1"/>
      </xdr:nvSpPr>
      <xdr:spPr>
        <a:xfrm>
          <a:off x="14020800" y="1461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105093</xdr:rowOff>
    </xdr:from>
    <xdr:to>
      <xdr:col>64</xdr:col>
      <xdr:colOff>152400</xdr:colOff>
      <xdr:row>87</xdr:row>
      <xdr:rowOff>35243</xdr:rowOff>
    </xdr:to>
    <xdr:sp macro="" textlink="">
      <xdr:nvSpPr>
        <xdr:cNvPr id="282" name="楕円 281"/>
        <xdr:cNvSpPr/>
      </xdr:nvSpPr>
      <xdr:spPr>
        <a:xfrm>
          <a:off x="13462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20020</xdr:rowOff>
    </xdr:from>
    <xdr:ext cx="762000" cy="259045"/>
    <xdr:sp macro="" textlink="">
      <xdr:nvSpPr>
        <xdr:cNvPr id="283" name="テキスト ボックス 282"/>
        <xdr:cNvSpPr txBox="1"/>
      </xdr:nvSpPr>
      <xdr:spPr>
        <a:xfrm>
          <a:off x="13131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次片品村行政改革大綱に基づき、職員数の抑制に努めてきたため、類似団体の平均値を下回る状況で推移してきている。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今後も、仕事の進め方の見直しや、組織・機構の簡素合理化、指定管理者制度を含めた外部委託などによる、事務の効率化を積極的に推進することで不足する労働力を補うと共に、行政サービスの質・量と執行体制の効率性・スリム化のバランスを勘案して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なお、平成２９年度については、平成２８年度の数値を引用している。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13932</xdr:rowOff>
    </xdr:from>
    <xdr:to>
      <xdr:col>81</xdr:col>
      <xdr:colOff>44450</xdr:colOff>
      <xdr:row>61</xdr:row>
      <xdr:rowOff>20689</xdr:rowOff>
    </xdr:to>
    <xdr:cxnSp macro="">
      <xdr:nvCxnSpPr>
        <xdr:cNvPr id="315" name="直線コネクタ 314"/>
        <xdr:cNvCxnSpPr/>
      </xdr:nvCxnSpPr>
      <xdr:spPr>
        <a:xfrm>
          <a:off x="16179800" y="10472382"/>
          <a:ext cx="8382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13932</xdr:rowOff>
    </xdr:from>
    <xdr:to>
      <xdr:col>77</xdr:col>
      <xdr:colOff>44450</xdr:colOff>
      <xdr:row>61</xdr:row>
      <xdr:rowOff>15380</xdr:rowOff>
    </xdr:to>
    <xdr:cxnSp macro="">
      <xdr:nvCxnSpPr>
        <xdr:cNvPr id="318" name="直線コネクタ 317"/>
        <xdr:cNvCxnSpPr/>
      </xdr:nvCxnSpPr>
      <xdr:spPr>
        <a:xfrm flipV="1">
          <a:off x="15290800" y="1047238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15380</xdr:rowOff>
    </xdr:from>
    <xdr:to>
      <xdr:col>72</xdr:col>
      <xdr:colOff>203200</xdr:colOff>
      <xdr:row>61</xdr:row>
      <xdr:rowOff>15863</xdr:rowOff>
    </xdr:to>
    <xdr:cxnSp macro="">
      <xdr:nvCxnSpPr>
        <xdr:cNvPr id="321" name="直線コネクタ 320"/>
        <xdr:cNvCxnSpPr/>
      </xdr:nvCxnSpPr>
      <xdr:spPr>
        <a:xfrm flipV="1">
          <a:off x="14401800" y="10473830"/>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12967</xdr:rowOff>
    </xdr:from>
    <xdr:to>
      <xdr:col>68</xdr:col>
      <xdr:colOff>152400</xdr:colOff>
      <xdr:row>61</xdr:row>
      <xdr:rowOff>15863</xdr:rowOff>
    </xdr:to>
    <xdr:cxnSp macro="">
      <xdr:nvCxnSpPr>
        <xdr:cNvPr id="324" name="直線コネクタ 323"/>
        <xdr:cNvCxnSpPr/>
      </xdr:nvCxnSpPr>
      <xdr:spPr>
        <a:xfrm>
          <a:off x="13512800" y="10471417"/>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141339</xdr:rowOff>
    </xdr:from>
    <xdr:to>
      <xdr:col>81</xdr:col>
      <xdr:colOff>95250</xdr:colOff>
      <xdr:row>61</xdr:row>
      <xdr:rowOff>71489</xdr:rowOff>
    </xdr:to>
    <xdr:sp macro="" textlink="">
      <xdr:nvSpPr>
        <xdr:cNvPr id="334" name="楕円 333"/>
        <xdr:cNvSpPr/>
      </xdr:nvSpPr>
      <xdr:spPr>
        <a:xfrm>
          <a:off x="16967200" y="1042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157866</xdr:rowOff>
    </xdr:from>
    <xdr:ext cx="762000" cy="259045"/>
    <xdr:sp macro="" textlink="">
      <xdr:nvSpPr>
        <xdr:cNvPr id="335" name="定員管理の状況該当値テキスト"/>
        <xdr:cNvSpPr txBox="1"/>
      </xdr:nvSpPr>
      <xdr:spPr>
        <a:xfrm>
          <a:off x="17106900" y="1027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134582</xdr:rowOff>
    </xdr:from>
    <xdr:to>
      <xdr:col>77</xdr:col>
      <xdr:colOff>95250</xdr:colOff>
      <xdr:row>61</xdr:row>
      <xdr:rowOff>64732</xdr:rowOff>
    </xdr:to>
    <xdr:sp macro="" textlink="">
      <xdr:nvSpPr>
        <xdr:cNvPr id="336" name="楕円 335"/>
        <xdr:cNvSpPr/>
      </xdr:nvSpPr>
      <xdr:spPr>
        <a:xfrm>
          <a:off x="16129000" y="1042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74909</xdr:rowOff>
    </xdr:from>
    <xdr:ext cx="736600" cy="259045"/>
    <xdr:sp macro="" textlink="">
      <xdr:nvSpPr>
        <xdr:cNvPr id="337" name="テキスト ボックス 336"/>
        <xdr:cNvSpPr txBox="1"/>
      </xdr:nvSpPr>
      <xdr:spPr>
        <a:xfrm>
          <a:off x="15798800" y="10190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136030</xdr:rowOff>
    </xdr:from>
    <xdr:to>
      <xdr:col>73</xdr:col>
      <xdr:colOff>44450</xdr:colOff>
      <xdr:row>61</xdr:row>
      <xdr:rowOff>66180</xdr:rowOff>
    </xdr:to>
    <xdr:sp macro="" textlink="">
      <xdr:nvSpPr>
        <xdr:cNvPr id="338" name="楕円 337"/>
        <xdr:cNvSpPr/>
      </xdr:nvSpPr>
      <xdr:spPr>
        <a:xfrm>
          <a:off x="15240000" y="104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76357</xdr:rowOff>
    </xdr:from>
    <xdr:ext cx="762000" cy="259045"/>
    <xdr:sp macro="" textlink="">
      <xdr:nvSpPr>
        <xdr:cNvPr id="339" name="テキスト ボックス 338"/>
        <xdr:cNvSpPr txBox="1"/>
      </xdr:nvSpPr>
      <xdr:spPr>
        <a:xfrm>
          <a:off x="14909800" y="1019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136513</xdr:rowOff>
    </xdr:from>
    <xdr:to>
      <xdr:col>68</xdr:col>
      <xdr:colOff>203200</xdr:colOff>
      <xdr:row>61</xdr:row>
      <xdr:rowOff>66663</xdr:rowOff>
    </xdr:to>
    <xdr:sp macro="" textlink="">
      <xdr:nvSpPr>
        <xdr:cNvPr id="340" name="楕円 339"/>
        <xdr:cNvSpPr/>
      </xdr:nvSpPr>
      <xdr:spPr>
        <a:xfrm>
          <a:off x="14351000" y="1042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76840</xdr:rowOff>
    </xdr:from>
    <xdr:ext cx="762000" cy="259045"/>
    <xdr:sp macro="" textlink="">
      <xdr:nvSpPr>
        <xdr:cNvPr id="341" name="テキスト ボックス 340"/>
        <xdr:cNvSpPr txBox="1"/>
      </xdr:nvSpPr>
      <xdr:spPr>
        <a:xfrm>
          <a:off x="14020800" y="1019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133617</xdr:rowOff>
    </xdr:from>
    <xdr:to>
      <xdr:col>64</xdr:col>
      <xdr:colOff>152400</xdr:colOff>
      <xdr:row>61</xdr:row>
      <xdr:rowOff>63767</xdr:rowOff>
    </xdr:to>
    <xdr:sp macro="" textlink="">
      <xdr:nvSpPr>
        <xdr:cNvPr id="342" name="楕円 341"/>
        <xdr:cNvSpPr/>
      </xdr:nvSpPr>
      <xdr:spPr>
        <a:xfrm>
          <a:off x="13462000" y="1042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73944</xdr:rowOff>
    </xdr:from>
    <xdr:ext cx="762000" cy="259045"/>
    <xdr:sp macro="" textlink="">
      <xdr:nvSpPr>
        <xdr:cNvPr id="343" name="テキスト ボックス 342"/>
        <xdr:cNvSpPr txBox="1"/>
      </xdr:nvSpPr>
      <xdr:spPr>
        <a:xfrm>
          <a:off x="13131800" y="1018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実質公債費率は、毎年下降してきたが平成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年度から実施してきた、小・中学校の建設や道の駅の整備に伴う起債の償還が始まり、今後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年間は比率の上昇が続くことが見込まれるため、今後は起債の新規発行の抑制に努めていく。</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16933</xdr:rowOff>
    </xdr:from>
    <xdr:to>
      <xdr:col>81</xdr:col>
      <xdr:colOff>44450</xdr:colOff>
      <xdr:row>39</xdr:row>
      <xdr:rowOff>16933</xdr:rowOff>
    </xdr:to>
    <xdr:cxnSp macro="">
      <xdr:nvCxnSpPr>
        <xdr:cNvPr id="376" name="直線コネクタ 375"/>
        <xdr:cNvCxnSpPr/>
      </xdr:nvCxnSpPr>
      <xdr:spPr>
        <a:xfrm>
          <a:off x="16179800" y="67034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16933</xdr:rowOff>
    </xdr:from>
    <xdr:to>
      <xdr:col>77</xdr:col>
      <xdr:colOff>44450</xdr:colOff>
      <xdr:row>40</xdr:row>
      <xdr:rowOff>6350</xdr:rowOff>
    </xdr:to>
    <xdr:cxnSp macro="">
      <xdr:nvCxnSpPr>
        <xdr:cNvPr id="379" name="直線コネクタ 378"/>
        <xdr:cNvCxnSpPr/>
      </xdr:nvCxnSpPr>
      <xdr:spPr>
        <a:xfrm flipV="1">
          <a:off x="15290800" y="670348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40</xdr:row>
      <xdr:rowOff>167217</xdr:rowOff>
    </xdr:to>
    <xdr:cxnSp macro="">
      <xdr:nvCxnSpPr>
        <xdr:cNvPr id="382" name="直線コネクタ 381"/>
        <xdr:cNvCxnSpPr/>
      </xdr:nvCxnSpPr>
      <xdr:spPr>
        <a:xfrm flipV="1">
          <a:off x="14401800" y="686435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148590</xdr:rowOff>
    </xdr:to>
    <xdr:cxnSp macro="">
      <xdr:nvCxnSpPr>
        <xdr:cNvPr id="385" name="直線コネクタ 384"/>
        <xdr:cNvCxnSpPr/>
      </xdr:nvCxnSpPr>
      <xdr:spPr>
        <a:xfrm flipV="1">
          <a:off x="13512800" y="702521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395" name="楕円 394"/>
        <xdr:cNvSpPr/>
      </xdr:nvSpPr>
      <xdr:spPr>
        <a:xfrm>
          <a:off x="16967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154110</xdr:rowOff>
    </xdr:from>
    <xdr:ext cx="762000" cy="259045"/>
    <xdr:sp macro="" textlink="">
      <xdr:nvSpPr>
        <xdr:cNvPr id="396" name="公債費負担の状況該当値テキスト"/>
        <xdr:cNvSpPr txBox="1"/>
      </xdr:nvSpPr>
      <xdr:spPr>
        <a:xfrm>
          <a:off x="17106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137583</xdr:rowOff>
    </xdr:from>
    <xdr:to>
      <xdr:col>77</xdr:col>
      <xdr:colOff>95250</xdr:colOff>
      <xdr:row>39</xdr:row>
      <xdr:rowOff>67733</xdr:rowOff>
    </xdr:to>
    <xdr:sp macro="" textlink="">
      <xdr:nvSpPr>
        <xdr:cNvPr id="397" name="楕円 396"/>
        <xdr:cNvSpPr/>
      </xdr:nvSpPr>
      <xdr:spPr>
        <a:xfrm>
          <a:off x="16129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77910</xdr:rowOff>
    </xdr:from>
    <xdr:ext cx="736600" cy="259045"/>
    <xdr:sp macro="" textlink="">
      <xdr:nvSpPr>
        <xdr:cNvPr id="398" name="テキスト ボックス 397"/>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399" name="楕円 398"/>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400" name="テキスト ボックス 399"/>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1" name="楕円 400"/>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402" name="テキスト ボックス 401"/>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3" name="楕円 402"/>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404" name="テキスト ボックス 403"/>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年度以降算出されていなかったが、平成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年度まで、小・中学校の建設や道の駅の整備など大規模な事業が続いており、地方債が増加し将来負担比率も算出された。</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今後も比率の上昇が見込まれることから、事業実施の適正化を図り、財政の健全化に努める。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0"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81824</xdr:rowOff>
    </xdr:from>
    <xdr:to>
      <xdr:col>81</xdr:col>
      <xdr:colOff>95250</xdr:colOff>
      <xdr:row>14</xdr:row>
      <xdr:rowOff>11974</xdr:rowOff>
    </xdr:to>
    <xdr:sp macro="" textlink="">
      <xdr:nvSpPr>
        <xdr:cNvPr id="455" name="楕円 454"/>
        <xdr:cNvSpPr/>
      </xdr:nvSpPr>
      <xdr:spPr>
        <a:xfrm>
          <a:off x="16967200" y="231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53901</xdr:rowOff>
    </xdr:from>
    <xdr:ext cx="762000" cy="259045"/>
    <xdr:sp macro="" textlink="">
      <xdr:nvSpPr>
        <xdr:cNvPr id="456" name="将来負担の状況該当値テキスト"/>
        <xdr:cNvSpPr txBox="1"/>
      </xdr:nvSpPr>
      <xdr:spPr>
        <a:xfrm>
          <a:off x="17106900" y="228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4,554
4,524
391.76
4,705,470
4,447,899
230,123
2,660,119
4,769,859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類似団体と比較してもほぼ同水準で推移しているが、昨年度と比較すると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適正な職員配置や庁内横断的な事業実施を図り改善を目指す。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37846</xdr:rowOff>
    </xdr:from>
    <xdr:to>
      <xdr:col>24</xdr:col>
      <xdr:colOff>25400</xdr:colOff>
      <xdr:row>37</xdr:row>
      <xdr:rowOff>46990</xdr:rowOff>
    </xdr:to>
    <xdr:cxnSp macro="">
      <xdr:nvCxnSpPr>
        <xdr:cNvPr id="64" name="直線コネクタ 63"/>
        <xdr:cNvCxnSpPr/>
      </xdr:nvCxnSpPr>
      <xdr:spPr>
        <a:xfrm>
          <a:off x="3987800" y="63814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46990</xdr:rowOff>
    </xdr:to>
    <xdr:cxnSp macro="">
      <xdr:nvCxnSpPr>
        <xdr:cNvPr id="67" name="直線コネクタ 66"/>
        <xdr:cNvCxnSpPr/>
      </xdr:nvCxnSpPr>
      <xdr:spPr>
        <a:xfrm flipV="1">
          <a:off x="3098800" y="6381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69850</xdr:rowOff>
    </xdr:to>
    <xdr:cxnSp macro="">
      <xdr:nvCxnSpPr>
        <xdr:cNvPr id="70" name="直線コネクタ 69"/>
        <xdr:cNvCxnSpPr/>
      </xdr:nvCxnSpPr>
      <xdr:spPr>
        <a:xfrm flipV="1">
          <a:off x="2209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69850</xdr:rowOff>
    </xdr:to>
    <xdr:cxnSp macro="">
      <xdr:nvCxnSpPr>
        <xdr:cNvPr id="73" name="直線コネクタ 72"/>
        <xdr:cNvCxnSpPr/>
      </xdr:nvCxnSpPr>
      <xdr:spPr>
        <a:xfrm>
          <a:off x="1320800" y="6322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3" name="楕円 82"/>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4"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158496</xdr:rowOff>
    </xdr:from>
    <xdr:to>
      <xdr:col>20</xdr:col>
      <xdr:colOff>38100</xdr:colOff>
      <xdr:row>37</xdr:row>
      <xdr:rowOff>88646</xdr:rowOff>
    </xdr:to>
    <xdr:sp macro="" textlink="">
      <xdr:nvSpPr>
        <xdr:cNvPr id="85" name="楕円 84"/>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86" name="テキスト ボックス 85"/>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88" name="テキスト ボックス 87"/>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9" name="楕円 88"/>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0" name="テキスト ボックス 89"/>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1" name="楕円 90"/>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92" name="テキスト ボックス 91"/>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昨年よりも</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ポイント下がり、類似団体平均値との差も</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ポイント縮まった。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今後も施設の維持管理に係る物件費や事務機器の保守管理委託や施設等の管理委託に要する経費の節減を進めコスト削減を図る。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148227</xdr:rowOff>
    </xdr:from>
    <xdr:to>
      <xdr:col>82</xdr:col>
      <xdr:colOff>107950</xdr:colOff>
      <xdr:row>18</xdr:row>
      <xdr:rowOff>48623</xdr:rowOff>
    </xdr:to>
    <xdr:cxnSp macro="">
      <xdr:nvCxnSpPr>
        <xdr:cNvPr id="127" name="直線コネクタ 126"/>
        <xdr:cNvCxnSpPr/>
      </xdr:nvCxnSpPr>
      <xdr:spPr>
        <a:xfrm flipV="1">
          <a:off x="15671800" y="3062877"/>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43724</xdr:rowOff>
    </xdr:from>
    <xdr:to>
      <xdr:col>78</xdr:col>
      <xdr:colOff>69850</xdr:colOff>
      <xdr:row>18</xdr:row>
      <xdr:rowOff>48623</xdr:rowOff>
    </xdr:to>
    <xdr:cxnSp macro="">
      <xdr:nvCxnSpPr>
        <xdr:cNvPr id="130" name="直線コネクタ 129"/>
        <xdr:cNvCxnSpPr/>
      </xdr:nvCxnSpPr>
      <xdr:spPr>
        <a:xfrm>
          <a:off x="14782800" y="2958374"/>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43724</xdr:rowOff>
    </xdr:from>
    <xdr:to>
      <xdr:col>73</xdr:col>
      <xdr:colOff>180975</xdr:colOff>
      <xdr:row>17</xdr:row>
      <xdr:rowOff>102507</xdr:rowOff>
    </xdr:to>
    <xdr:cxnSp macro="">
      <xdr:nvCxnSpPr>
        <xdr:cNvPr id="133" name="直線コネクタ 132"/>
        <xdr:cNvCxnSpPr/>
      </xdr:nvCxnSpPr>
      <xdr:spPr>
        <a:xfrm flipV="1">
          <a:off x="13893800" y="295837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17</xdr:row>
      <xdr:rowOff>102507</xdr:rowOff>
    </xdr:to>
    <xdr:cxnSp macro="">
      <xdr:nvCxnSpPr>
        <xdr:cNvPr id="136" name="直線コネクタ 135"/>
        <xdr:cNvCxnSpPr/>
      </xdr:nvCxnSpPr>
      <xdr:spPr>
        <a:xfrm>
          <a:off x="13004800" y="289306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97427</xdr:rowOff>
    </xdr:from>
    <xdr:to>
      <xdr:col>82</xdr:col>
      <xdr:colOff>158750</xdr:colOff>
      <xdr:row>18</xdr:row>
      <xdr:rowOff>27577</xdr:rowOff>
    </xdr:to>
    <xdr:sp macro="" textlink="">
      <xdr:nvSpPr>
        <xdr:cNvPr id="146" name="楕円 145"/>
        <xdr:cNvSpPr/>
      </xdr:nvSpPr>
      <xdr:spPr>
        <a:xfrm>
          <a:off x="16459200" y="30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69504</xdr:rowOff>
    </xdr:from>
    <xdr:ext cx="762000" cy="259045"/>
    <xdr:sp macro="" textlink="">
      <xdr:nvSpPr>
        <xdr:cNvPr id="147" name="物件費該当値テキスト"/>
        <xdr:cNvSpPr txBox="1"/>
      </xdr:nvSpPr>
      <xdr:spPr>
        <a:xfrm>
          <a:off x="16598900" y="298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169273</xdr:rowOff>
    </xdr:from>
    <xdr:to>
      <xdr:col>78</xdr:col>
      <xdr:colOff>120650</xdr:colOff>
      <xdr:row>18</xdr:row>
      <xdr:rowOff>99423</xdr:rowOff>
    </xdr:to>
    <xdr:sp macro="" textlink="">
      <xdr:nvSpPr>
        <xdr:cNvPr id="148" name="楕円 147"/>
        <xdr:cNvSpPr/>
      </xdr:nvSpPr>
      <xdr:spPr>
        <a:xfrm>
          <a:off x="15621000" y="308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84200</xdr:rowOff>
    </xdr:from>
    <xdr:ext cx="736600" cy="259045"/>
    <xdr:sp macro="" textlink="">
      <xdr:nvSpPr>
        <xdr:cNvPr id="149" name="テキスト ボックス 148"/>
        <xdr:cNvSpPr txBox="1"/>
      </xdr:nvSpPr>
      <xdr:spPr>
        <a:xfrm>
          <a:off x="15290800" y="3170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164374</xdr:rowOff>
    </xdr:from>
    <xdr:to>
      <xdr:col>74</xdr:col>
      <xdr:colOff>31750</xdr:colOff>
      <xdr:row>17</xdr:row>
      <xdr:rowOff>94524</xdr:rowOff>
    </xdr:to>
    <xdr:sp macro="" textlink="">
      <xdr:nvSpPr>
        <xdr:cNvPr id="150" name="楕円 149"/>
        <xdr:cNvSpPr/>
      </xdr:nvSpPr>
      <xdr:spPr>
        <a:xfrm>
          <a:off x="14732000" y="29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79301</xdr:rowOff>
    </xdr:from>
    <xdr:ext cx="762000" cy="259045"/>
    <xdr:sp macro="" textlink="">
      <xdr:nvSpPr>
        <xdr:cNvPr id="151" name="テキスト ボックス 150"/>
        <xdr:cNvSpPr txBox="1"/>
      </xdr:nvSpPr>
      <xdr:spPr>
        <a:xfrm>
          <a:off x="14401800" y="2993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51707</xdr:rowOff>
    </xdr:from>
    <xdr:to>
      <xdr:col>69</xdr:col>
      <xdr:colOff>142875</xdr:colOff>
      <xdr:row>17</xdr:row>
      <xdr:rowOff>153307</xdr:rowOff>
    </xdr:to>
    <xdr:sp macro="" textlink="">
      <xdr:nvSpPr>
        <xdr:cNvPr id="152" name="楕円 151"/>
        <xdr:cNvSpPr/>
      </xdr:nvSpPr>
      <xdr:spPr>
        <a:xfrm>
          <a:off x="13843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53" name="テキスト ボックス 152"/>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4" name="楕円 153"/>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13987</xdr:rowOff>
    </xdr:from>
    <xdr:ext cx="762000" cy="259045"/>
    <xdr:sp macro="" textlink="">
      <xdr:nvSpPr>
        <xdr:cNvPr id="155" name="テキスト ボックス 154"/>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昨年と同水準になったが、高齢化対策や福祉政策の充実とともに上昇していくことが見込まれる。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38100</xdr:rowOff>
    </xdr:from>
    <xdr:to>
      <xdr:col>24</xdr:col>
      <xdr:colOff>25400</xdr:colOff>
      <xdr:row>54</xdr:row>
      <xdr:rowOff>38100</xdr:rowOff>
    </xdr:to>
    <xdr:cxnSp macro="">
      <xdr:nvCxnSpPr>
        <xdr:cNvPr id="187" name="直線コネクタ 186"/>
        <xdr:cNvCxnSpPr/>
      </xdr:nvCxnSpPr>
      <xdr:spPr>
        <a:xfrm>
          <a:off x="3987800" y="9296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38100</xdr:rowOff>
    </xdr:to>
    <xdr:cxnSp macro="">
      <xdr:nvCxnSpPr>
        <xdr:cNvPr id="190" name="直線コネクタ 189"/>
        <xdr:cNvCxnSpPr/>
      </xdr:nvCxnSpPr>
      <xdr:spPr>
        <a:xfrm>
          <a:off x="3098800" y="9271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25400</xdr:rowOff>
    </xdr:to>
    <xdr:cxnSp macro="">
      <xdr:nvCxnSpPr>
        <xdr:cNvPr id="193" name="直線コネクタ 192"/>
        <xdr:cNvCxnSpPr/>
      </xdr:nvCxnSpPr>
      <xdr:spPr>
        <a:xfrm flipV="1">
          <a:off x="2209800" y="927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25400</xdr:rowOff>
    </xdr:from>
    <xdr:to>
      <xdr:col>11</xdr:col>
      <xdr:colOff>9525</xdr:colOff>
      <xdr:row>54</xdr:row>
      <xdr:rowOff>25400</xdr:rowOff>
    </xdr:to>
    <xdr:cxnSp macro="">
      <xdr:nvCxnSpPr>
        <xdr:cNvPr id="196" name="直線コネクタ 195"/>
        <xdr:cNvCxnSpPr/>
      </xdr:nvCxnSpPr>
      <xdr:spPr>
        <a:xfrm>
          <a:off x="1320800" y="928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158750</xdr:rowOff>
    </xdr:from>
    <xdr:to>
      <xdr:col>24</xdr:col>
      <xdr:colOff>76200</xdr:colOff>
      <xdr:row>54</xdr:row>
      <xdr:rowOff>88900</xdr:rowOff>
    </xdr:to>
    <xdr:sp macro="" textlink="">
      <xdr:nvSpPr>
        <xdr:cNvPr id="206" name="楕円 205"/>
        <xdr:cNvSpPr/>
      </xdr:nvSpPr>
      <xdr:spPr>
        <a:xfrm>
          <a:off x="47752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7" name="扶助費該当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158750</xdr:rowOff>
    </xdr:from>
    <xdr:to>
      <xdr:col>20</xdr:col>
      <xdr:colOff>38100</xdr:colOff>
      <xdr:row>54</xdr:row>
      <xdr:rowOff>88900</xdr:rowOff>
    </xdr:to>
    <xdr:sp macro="" textlink="">
      <xdr:nvSpPr>
        <xdr:cNvPr id="208" name="楕円 207"/>
        <xdr:cNvSpPr/>
      </xdr:nvSpPr>
      <xdr:spPr>
        <a:xfrm>
          <a:off x="3937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99077</xdr:rowOff>
    </xdr:from>
    <xdr:ext cx="736600" cy="259045"/>
    <xdr:sp macro="" textlink="">
      <xdr:nvSpPr>
        <xdr:cNvPr id="209" name="テキスト ボックス 208"/>
        <xdr:cNvSpPr txBox="1"/>
      </xdr:nvSpPr>
      <xdr:spPr>
        <a:xfrm>
          <a:off x="3606800" y="901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0" name="楕円 209"/>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1" name="テキスト ボックス 210"/>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146050</xdr:rowOff>
    </xdr:from>
    <xdr:to>
      <xdr:col>11</xdr:col>
      <xdr:colOff>60325</xdr:colOff>
      <xdr:row>54</xdr:row>
      <xdr:rowOff>76200</xdr:rowOff>
    </xdr:to>
    <xdr:sp macro="" textlink="">
      <xdr:nvSpPr>
        <xdr:cNvPr id="212" name="楕円 211"/>
        <xdr:cNvSpPr/>
      </xdr:nvSpPr>
      <xdr:spPr>
        <a:xfrm>
          <a:off x="2159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86377</xdr:rowOff>
    </xdr:from>
    <xdr:ext cx="762000" cy="259045"/>
    <xdr:sp macro="" textlink="">
      <xdr:nvSpPr>
        <xdr:cNvPr id="213" name="テキスト ボックス 212"/>
        <xdr:cNvSpPr txBox="1"/>
      </xdr:nvSpPr>
      <xdr:spPr>
        <a:xfrm>
          <a:off x="1828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146050</xdr:rowOff>
    </xdr:from>
    <xdr:to>
      <xdr:col>6</xdr:col>
      <xdr:colOff>171450</xdr:colOff>
      <xdr:row>54</xdr:row>
      <xdr:rowOff>76200</xdr:rowOff>
    </xdr:to>
    <xdr:sp macro="" textlink="">
      <xdr:nvSpPr>
        <xdr:cNvPr id="214" name="楕円 213"/>
        <xdr:cNvSpPr/>
      </xdr:nvSpPr>
      <xdr:spPr>
        <a:xfrm>
          <a:off x="1270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86377</xdr:rowOff>
    </xdr:from>
    <xdr:ext cx="762000" cy="259045"/>
    <xdr:sp macro="" textlink="">
      <xdr:nvSpPr>
        <xdr:cNvPr id="215" name="テキスト ボックス 214"/>
        <xdr:cNvSpPr txBox="1"/>
      </xdr:nvSpPr>
      <xdr:spPr>
        <a:xfrm>
          <a:off x="939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類似団体の平均値を若干下回る比率となった。</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要因としては国民健康保険特別会計への繰出金が低く抑えられたことによるもので、引き続き、特別会計の独立採算の原則に立ち、普通会計の負担を減らしていくよう努める。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94996</xdr:rowOff>
    </xdr:to>
    <xdr:cxnSp macro="">
      <xdr:nvCxnSpPr>
        <xdr:cNvPr id="245" name="直線コネクタ 244"/>
        <xdr:cNvCxnSpPr/>
      </xdr:nvCxnSpPr>
      <xdr:spPr>
        <a:xfrm flipV="1">
          <a:off x="15671800" y="963676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94996</xdr:rowOff>
    </xdr:from>
    <xdr:to>
      <xdr:col>78</xdr:col>
      <xdr:colOff>69850</xdr:colOff>
      <xdr:row>57</xdr:row>
      <xdr:rowOff>69850</xdr:rowOff>
    </xdr:to>
    <xdr:cxnSp macro="">
      <xdr:nvCxnSpPr>
        <xdr:cNvPr id="248" name="直線コネクタ 247"/>
        <xdr:cNvCxnSpPr/>
      </xdr:nvCxnSpPr>
      <xdr:spPr>
        <a:xfrm flipV="1">
          <a:off x="14782800" y="969619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42418</xdr:rowOff>
    </xdr:from>
    <xdr:to>
      <xdr:col>73</xdr:col>
      <xdr:colOff>180975</xdr:colOff>
      <xdr:row>57</xdr:row>
      <xdr:rowOff>69850</xdr:rowOff>
    </xdr:to>
    <xdr:cxnSp macro="">
      <xdr:nvCxnSpPr>
        <xdr:cNvPr id="251" name="直線コネクタ 250"/>
        <xdr:cNvCxnSpPr/>
      </xdr:nvCxnSpPr>
      <xdr:spPr>
        <a:xfrm>
          <a:off x="13893800" y="9815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42418</xdr:rowOff>
    </xdr:from>
    <xdr:to>
      <xdr:col>69</xdr:col>
      <xdr:colOff>92075</xdr:colOff>
      <xdr:row>57</xdr:row>
      <xdr:rowOff>92710</xdr:rowOff>
    </xdr:to>
    <xdr:cxnSp macro="">
      <xdr:nvCxnSpPr>
        <xdr:cNvPr id="254" name="直線コネクタ 253"/>
        <xdr:cNvCxnSpPr/>
      </xdr:nvCxnSpPr>
      <xdr:spPr>
        <a:xfrm flipV="1">
          <a:off x="13004800" y="98150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64" name="楕円 263"/>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65"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44196</xdr:rowOff>
    </xdr:from>
    <xdr:to>
      <xdr:col>78</xdr:col>
      <xdr:colOff>120650</xdr:colOff>
      <xdr:row>56</xdr:row>
      <xdr:rowOff>145796</xdr:rowOff>
    </xdr:to>
    <xdr:sp macro="" textlink="">
      <xdr:nvSpPr>
        <xdr:cNvPr id="266" name="楕円 265"/>
        <xdr:cNvSpPr/>
      </xdr:nvSpPr>
      <xdr:spPr>
        <a:xfrm>
          <a:off x="15621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67" name="テキスト ボックス 266"/>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68" name="楕円 267"/>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9" name="テキスト ボックス 268"/>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163068</xdr:rowOff>
    </xdr:from>
    <xdr:to>
      <xdr:col>69</xdr:col>
      <xdr:colOff>142875</xdr:colOff>
      <xdr:row>57</xdr:row>
      <xdr:rowOff>93218</xdr:rowOff>
    </xdr:to>
    <xdr:sp macro="" textlink="">
      <xdr:nvSpPr>
        <xdr:cNvPr id="270" name="楕円 269"/>
        <xdr:cNvSpPr/>
      </xdr:nvSpPr>
      <xdr:spPr>
        <a:xfrm>
          <a:off x="13843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77995</xdr:rowOff>
    </xdr:from>
    <xdr:ext cx="762000" cy="259045"/>
    <xdr:sp macro="" textlink="">
      <xdr:nvSpPr>
        <xdr:cNvPr id="271" name="テキスト ボックス 270"/>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72" name="楕円 271"/>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73" name="テキスト ボックス 272"/>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ポイント減少し、類似団体の平均とほぼ同じ水準となったのは、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市村で構成している一部事務組合への負担金が減少</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したことによる。今後も同水準で推移するものと見込んでいる。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51562</xdr:rowOff>
    </xdr:to>
    <xdr:cxnSp macro="">
      <xdr:nvCxnSpPr>
        <xdr:cNvPr id="303" name="直線コネクタ 302"/>
        <xdr:cNvCxnSpPr/>
      </xdr:nvCxnSpPr>
      <xdr:spPr>
        <a:xfrm flipV="1">
          <a:off x="15671800" y="633577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28702</xdr:rowOff>
    </xdr:from>
    <xdr:to>
      <xdr:col>78</xdr:col>
      <xdr:colOff>69850</xdr:colOff>
      <xdr:row>37</xdr:row>
      <xdr:rowOff>51562</xdr:rowOff>
    </xdr:to>
    <xdr:cxnSp macro="">
      <xdr:nvCxnSpPr>
        <xdr:cNvPr id="306" name="直線コネクタ 305"/>
        <xdr:cNvCxnSpPr/>
      </xdr:nvCxnSpPr>
      <xdr:spPr>
        <a:xfrm>
          <a:off x="14782800" y="63723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37</xdr:row>
      <xdr:rowOff>101854</xdr:rowOff>
    </xdr:to>
    <xdr:cxnSp macro="">
      <xdr:nvCxnSpPr>
        <xdr:cNvPr id="309" name="直線コネクタ 308"/>
        <xdr:cNvCxnSpPr/>
      </xdr:nvCxnSpPr>
      <xdr:spPr>
        <a:xfrm flipV="1">
          <a:off x="13893800" y="63723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101854</xdr:rowOff>
    </xdr:from>
    <xdr:to>
      <xdr:col>69</xdr:col>
      <xdr:colOff>92075</xdr:colOff>
      <xdr:row>38</xdr:row>
      <xdr:rowOff>113284</xdr:rowOff>
    </xdr:to>
    <xdr:cxnSp macro="">
      <xdr:nvCxnSpPr>
        <xdr:cNvPr id="312" name="直線コネクタ 311"/>
        <xdr:cNvCxnSpPr/>
      </xdr:nvCxnSpPr>
      <xdr:spPr>
        <a:xfrm flipV="1">
          <a:off x="13004800" y="644550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22" name="楕円 321"/>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84853</xdr:rowOff>
    </xdr:from>
    <xdr:ext cx="762000" cy="259045"/>
    <xdr:sp macro="" textlink="">
      <xdr:nvSpPr>
        <xdr:cNvPr id="323" name="補助費等該当値テキスト"/>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xdr:rowOff>
    </xdr:from>
    <xdr:to>
      <xdr:col>78</xdr:col>
      <xdr:colOff>120650</xdr:colOff>
      <xdr:row>37</xdr:row>
      <xdr:rowOff>102362</xdr:rowOff>
    </xdr:to>
    <xdr:sp macro="" textlink="">
      <xdr:nvSpPr>
        <xdr:cNvPr id="324" name="楕円 323"/>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25" name="テキスト ボックス 324"/>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26" name="楕円 325"/>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27" name="テキスト ボックス 326"/>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51054</xdr:rowOff>
    </xdr:from>
    <xdr:to>
      <xdr:col>69</xdr:col>
      <xdr:colOff>142875</xdr:colOff>
      <xdr:row>37</xdr:row>
      <xdr:rowOff>152654</xdr:rowOff>
    </xdr:to>
    <xdr:sp macro="" textlink="">
      <xdr:nvSpPr>
        <xdr:cNvPr id="328" name="楕円 327"/>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29" name="テキスト ボックス 328"/>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62484</xdr:rowOff>
    </xdr:from>
    <xdr:to>
      <xdr:col>65</xdr:col>
      <xdr:colOff>53975</xdr:colOff>
      <xdr:row>38</xdr:row>
      <xdr:rowOff>164084</xdr:rowOff>
    </xdr:to>
    <xdr:sp macro="" textlink="">
      <xdr:nvSpPr>
        <xdr:cNvPr id="330" name="楕円 329"/>
        <xdr:cNvSpPr/>
      </xdr:nvSpPr>
      <xdr:spPr>
        <a:xfrm>
          <a:off x="12954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148861</xdr:rowOff>
    </xdr:from>
    <xdr:ext cx="762000" cy="259045"/>
    <xdr:sp macro="" textlink="">
      <xdr:nvSpPr>
        <xdr:cNvPr id="331" name="テキスト ボックス 330"/>
        <xdr:cNvSpPr txBox="1"/>
      </xdr:nvSpPr>
      <xdr:spPr>
        <a:xfrm>
          <a:off x="12623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大型の整備事業が集中したことにより地方債現在高が増加した影響で、地方債の元利償還金が膨らみ始めている。現在の公債費に係る経常収支比率は類似団体平均を下回ってはいるものの、公債費のピークは平成３４年度となると見込まれ、今後１０年間は非常に厳しい財政運営となることが予想される。そのため、今後は地方債の新規発行を伴う普通建設事業費等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39370</xdr:rowOff>
    </xdr:from>
    <xdr:to>
      <xdr:col>24</xdr:col>
      <xdr:colOff>25400</xdr:colOff>
      <xdr:row>75</xdr:row>
      <xdr:rowOff>54610</xdr:rowOff>
    </xdr:to>
    <xdr:cxnSp macro="">
      <xdr:nvCxnSpPr>
        <xdr:cNvPr id="363" name="直線コネクタ 362"/>
        <xdr:cNvCxnSpPr/>
      </xdr:nvCxnSpPr>
      <xdr:spPr>
        <a:xfrm>
          <a:off x="3987800" y="12898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20320</xdr:rowOff>
    </xdr:from>
    <xdr:to>
      <xdr:col>19</xdr:col>
      <xdr:colOff>187325</xdr:colOff>
      <xdr:row>75</xdr:row>
      <xdr:rowOff>39370</xdr:rowOff>
    </xdr:to>
    <xdr:cxnSp macro="">
      <xdr:nvCxnSpPr>
        <xdr:cNvPr id="366" name="直線コネクタ 365"/>
        <xdr:cNvCxnSpPr/>
      </xdr:nvCxnSpPr>
      <xdr:spPr>
        <a:xfrm>
          <a:off x="3098800" y="128790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20320</xdr:rowOff>
    </xdr:from>
    <xdr:to>
      <xdr:col>15</xdr:col>
      <xdr:colOff>98425</xdr:colOff>
      <xdr:row>75</xdr:row>
      <xdr:rowOff>54610</xdr:rowOff>
    </xdr:to>
    <xdr:cxnSp macro="">
      <xdr:nvCxnSpPr>
        <xdr:cNvPr id="369" name="直線コネクタ 368"/>
        <xdr:cNvCxnSpPr/>
      </xdr:nvCxnSpPr>
      <xdr:spPr>
        <a:xfrm flipV="1">
          <a:off x="2209800" y="128790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54610</xdr:rowOff>
    </xdr:from>
    <xdr:to>
      <xdr:col>11</xdr:col>
      <xdr:colOff>9525</xdr:colOff>
      <xdr:row>75</xdr:row>
      <xdr:rowOff>130810</xdr:rowOff>
    </xdr:to>
    <xdr:cxnSp macro="">
      <xdr:nvCxnSpPr>
        <xdr:cNvPr id="372" name="直線コネクタ 371"/>
        <xdr:cNvCxnSpPr/>
      </xdr:nvCxnSpPr>
      <xdr:spPr>
        <a:xfrm flipV="1">
          <a:off x="1320800" y="12913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xdr:rowOff>
    </xdr:from>
    <xdr:to>
      <xdr:col>24</xdr:col>
      <xdr:colOff>76200</xdr:colOff>
      <xdr:row>75</xdr:row>
      <xdr:rowOff>105410</xdr:rowOff>
    </xdr:to>
    <xdr:sp macro="" textlink="">
      <xdr:nvSpPr>
        <xdr:cNvPr id="382" name="楕円 381"/>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20337</xdr:rowOff>
    </xdr:from>
    <xdr:ext cx="762000" cy="259045"/>
    <xdr:sp macro="" textlink="">
      <xdr:nvSpPr>
        <xdr:cNvPr id="383" name="公債費該当値テキスト"/>
        <xdr:cNvSpPr txBox="1"/>
      </xdr:nvSpPr>
      <xdr:spPr>
        <a:xfrm>
          <a:off x="4914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160020</xdr:rowOff>
    </xdr:from>
    <xdr:to>
      <xdr:col>20</xdr:col>
      <xdr:colOff>38100</xdr:colOff>
      <xdr:row>75</xdr:row>
      <xdr:rowOff>90170</xdr:rowOff>
    </xdr:to>
    <xdr:sp macro="" textlink="">
      <xdr:nvSpPr>
        <xdr:cNvPr id="384" name="楕円 383"/>
        <xdr:cNvSpPr/>
      </xdr:nvSpPr>
      <xdr:spPr>
        <a:xfrm>
          <a:off x="3937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100347</xdr:rowOff>
    </xdr:from>
    <xdr:ext cx="736600" cy="259045"/>
    <xdr:sp macro="" textlink="">
      <xdr:nvSpPr>
        <xdr:cNvPr id="385" name="テキスト ボックス 384"/>
        <xdr:cNvSpPr txBox="1"/>
      </xdr:nvSpPr>
      <xdr:spPr>
        <a:xfrm>
          <a:off x="3606800" y="1261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140970</xdr:rowOff>
    </xdr:from>
    <xdr:to>
      <xdr:col>15</xdr:col>
      <xdr:colOff>149225</xdr:colOff>
      <xdr:row>75</xdr:row>
      <xdr:rowOff>71120</xdr:rowOff>
    </xdr:to>
    <xdr:sp macro="" textlink="">
      <xdr:nvSpPr>
        <xdr:cNvPr id="386" name="楕円 385"/>
        <xdr:cNvSpPr/>
      </xdr:nvSpPr>
      <xdr:spPr>
        <a:xfrm>
          <a:off x="3048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87" name="テキスト ボックス 386"/>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3810</xdr:rowOff>
    </xdr:from>
    <xdr:to>
      <xdr:col>11</xdr:col>
      <xdr:colOff>60325</xdr:colOff>
      <xdr:row>75</xdr:row>
      <xdr:rowOff>105410</xdr:rowOff>
    </xdr:to>
    <xdr:sp macro="" textlink="">
      <xdr:nvSpPr>
        <xdr:cNvPr id="388" name="楕円 387"/>
        <xdr:cNvSpPr/>
      </xdr:nvSpPr>
      <xdr:spPr>
        <a:xfrm>
          <a:off x="2159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115587</xdr:rowOff>
    </xdr:from>
    <xdr:ext cx="762000" cy="259045"/>
    <xdr:sp macro="" textlink="">
      <xdr:nvSpPr>
        <xdr:cNvPr id="389" name="テキスト ボックス 388"/>
        <xdr:cNvSpPr txBox="1"/>
      </xdr:nvSpPr>
      <xdr:spPr>
        <a:xfrm>
          <a:off x="1828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80010</xdr:rowOff>
    </xdr:from>
    <xdr:to>
      <xdr:col>6</xdr:col>
      <xdr:colOff>171450</xdr:colOff>
      <xdr:row>76</xdr:row>
      <xdr:rowOff>10161</xdr:rowOff>
    </xdr:to>
    <xdr:sp macro="" textlink="">
      <xdr:nvSpPr>
        <xdr:cNvPr id="390" name="楕円 389"/>
        <xdr:cNvSpPr/>
      </xdr:nvSpPr>
      <xdr:spPr>
        <a:xfrm>
          <a:off x="1270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20337</xdr:rowOff>
    </xdr:from>
    <xdr:ext cx="762000" cy="259045"/>
    <xdr:sp macro="" textlink="">
      <xdr:nvSpPr>
        <xdr:cNvPr id="391" name="テキスト ボックス 390"/>
        <xdr:cNvSpPr txBox="1"/>
      </xdr:nvSpPr>
      <xdr:spPr>
        <a:xfrm>
          <a:off x="939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公債費以外の経常収支比率は類似団体を上回っているものが多く、全体的にも類似団体の平均を超えてはいるが、改善が見られるため、今後も</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引き続き経常経費の節減と一般財源の確保に努め低い水準を目指す。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19231</xdr:rowOff>
    </xdr:from>
    <xdr:to>
      <xdr:col>82</xdr:col>
      <xdr:colOff>107950</xdr:colOff>
      <xdr:row>78</xdr:row>
      <xdr:rowOff>133531</xdr:rowOff>
    </xdr:to>
    <xdr:cxnSp macro="">
      <xdr:nvCxnSpPr>
        <xdr:cNvPr id="426" name="直線コネクタ 425"/>
        <xdr:cNvCxnSpPr/>
      </xdr:nvCxnSpPr>
      <xdr:spPr>
        <a:xfrm flipV="1">
          <a:off x="15671800" y="1339233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133531</xdr:rowOff>
    </xdr:from>
    <xdr:to>
      <xdr:col>78</xdr:col>
      <xdr:colOff>69850</xdr:colOff>
      <xdr:row>78</xdr:row>
      <xdr:rowOff>133531</xdr:rowOff>
    </xdr:to>
    <xdr:cxnSp macro="">
      <xdr:nvCxnSpPr>
        <xdr:cNvPr id="429" name="直線コネクタ 428"/>
        <xdr:cNvCxnSpPr/>
      </xdr:nvCxnSpPr>
      <xdr:spPr>
        <a:xfrm>
          <a:off x="14782800" y="135066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133531</xdr:rowOff>
    </xdr:from>
    <xdr:to>
      <xdr:col>73</xdr:col>
      <xdr:colOff>180975</xdr:colOff>
      <xdr:row>79</xdr:row>
      <xdr:rowOff>43724</xdr:rowOff>
    </xdr:to>
    <xdr:cxnSp macro="">
      <xdr:nvCxnSpPr>
        <xdr:cNvPr id="432" name="直線コネクタ 431"/>
        <xdr:cNvCxnSpPr/>
      </xdr:nvCxnSpPr>
      <xdr:spPr>
        <a:xfrm flipV="1">
          <a:off x="13893800" y="1350663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43724</xdr:rowOff>
    </xdr:from>
    <xdr:to>
      <xdr:col>69</xdr:col>
      <xdr:colOff>92075</xdr:colOff>
      <xdr:row>79</xdr:row>
      <xdr:rowOff>82913</xdr:rowOff>
    </xdr:to>
    <xdr:cxnSp macro="">
      <xdr:nvCxnSpPr>
        <xdr:cNvPr id="435" name="直線コネクタ 434"/>
        <xdr:cNvCxnSpPr/>
      </xdr:nvCxnSpPr>
      <xdr:spPr>
        <a:xfrm flipV="1">
          <a:off x="13004800" y="135882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139881</xdr:rowOff>
    </xdr:from>
    <xdr:to>
      <xdr:col>82</xdr:col>
      <xdr:colOff>158750</xdr:colOff>
      <xdr:row>78</xdr:row>
      <xdr:rowOff>70031</xdr:rowOff>
    </xdr:to>
    <xdr:sp macro="" textlink="">
      <xdr:nvSpPr>
        <xdr:cNvPr id="445" name="楕円 444"/>
        <xdr:cNvSpPr/>
      </xdr:nvSpPr>
      <xdr:spPr>
        <a:xfrm>
          <a:off x="16459200" y="1334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111958</xdr:rowOff>
    </xdr:from>
    <xdr:ext cx="762000" cy="259045"/>
    <xdr:sp macro="" textlink="">
      <xdr:nvSpPr>
        <xdr:cNvPr id="446" name="公債費以外該当値テキスト"/>
        <xdr:cNvSpPr txBox="1"/>
      </xdr:nvSpPr>
      <xdr:spPr>
        <a:xfrm>
          <a:off x="165989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82731</xdr:rowOff>
    </xdr:from>
    <xdr:to>
      <xdr:col>78</xdr:col>
      <xdr:colOff>120650</xdr:colOff>
      <xdr:row>79</xdr:row>
      <xdr:rowOff>12881</xdr:rowOff>
    </xdr:to>
    <xdr:sp macro="" textlink="">
      <xdr:nvSpPr>
        <xdr:cNvPr id="447" name="楕円 446"/>
        <xdr:cNvSpPr/>
      </xdr:nvSpPr>
      <xdr:spPr>
        <a:xfrm>
          <a:off x="15621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169108</xdr:rowOff>
    </xdr:from>
    <xdr:ext cx="736600" cy="259045"/>
    <xdr:sp macro="" textlink="">
      <xdr:nvSpPr>
        <xdr:cNvPr id="448" name="テキスト ボックス 447"/>
        <xdr:cNvSpPr txBox="1"/>
      </xdr:nvSpPr>
      <xdr:spPr>
        <a:xfrm>
          <a:off x="15290800" y="1354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82731</xdr:rowOff>
    </xdr:from>
    <xdr:to>
      <xdr:col>74</xdr:col>
      <xdr:colOff>31750</xdr:colOff>
      <xdr:row>79</xdr:row>
      <xdr:rowOff>12881</xdr:rowOff>
    </xdr:to>
    <xdr:sp macro="" textlink="">
      <xdr:nvSpPr>
        <xdr:cNvPr id="449" name="楕円 448"/>
        <xdr:cNvSpPr/>
      </xdr:nvSpPr>
      <xdr:spPr>
        <a:xfrm>
          <a:off x="14732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169108</xdr:rowOff>
    </xdr:from>
    <xdr:ext cx="762000" cy="259045"/>
    <xdr:sp macro="" textlink="">
      <xdr:nvSpPr>
        <xdr:cNvPr id="450" name="テキスト ボックス 449"/>
        <xdr:cNvSpPr txBox="1"/>
      </xdr:nvSpPr>
      <xdr:spPr>
        <a:xfrm>
          <a:off x="14401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164374</xdr:rowOff>
    </xdr:from>
    <xdr:to>
      <xdr:col>69</xdr:col>
      <xdr:colOff>142875</xdr:colOff>
      <xdr:row>79</xdr:row>
      <xdr:rowOff>94524</xdr:rowOff>
    </xdr:to>
    <xdr:sp macro="" textlink="">
      <xdr:nvSpPr>
        <xdr:cNvPr id="451" name="楕円 450"/>
        <xdr:cNvSpPr/>
      </xdr:nvSpPr>
      <xdr:spPr>
        <a:xfrm>
          <a:off x="13843000" y="1353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79301</xdr:rowOff>
    </xdr:from>
    <xdr:ext cx="762000" cy="259045"/>
    <xdr:sp macro="" textlink="">
      <xdr:nvSpPr>
        <xdr:cNvPr id="452" name="テキスト ボックス 451"/>
        <xdr:cNvSpPr txBox="1"/>
      </xdr:nvSpPr>
      <xdr:spPr>
        <a:xfrm>
          <a:off x="13512800" y="1362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32113</xdr:rowOff>
    </xdr:from>
    <xdr:to>
      <xdr:col>65</xdr:col>
      <xdr:colOff>53975</xdr:colOff>
      <xdr:row>79</xdr:row>
      <xdr:rowOff>133713</xdr:rowOff>
    </xdr:to>
    <xdr:sp macro="" textlink="">
      <xdr:nvSpPr>
        <xdr:cNvPr id="453" name="楕円 452"/>
        <xdr:cNvSpPr/>
      </xdr:nvSpPr>
      <xdr:spPr>
        <a:xfrm>
          <a:off x="12954000" y="1357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118490</xdr:rowOff>
    </xdr:from>
    <xdr:ext cx="762000" cy="259045"/>
    <xdr:sp macro="" textlink="">
      <xdr:nvSpPr>
        <xdr:cNvPr id="454" name="テキスト ボックス 453"/>
        <xdr:cNvSpPr txBox="1"/>
      </xdr:nvSpPr>
      <xdr:spPr>
        <a:xfrm>
          <a:off x="12623800" y="1366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35739</xdr:rowOff>
    </xdr:from>
    <xdr:to>
      <xdr:col>29</xdr:col>
      <xdr:colOff>127000</xdr:colOff>
      <xdr:row>18</xdr:row>
      <xdr:rowOff>48257</xdr:rowOff>
    </xdr:to>
    <xdr:cxnSp macro="">
      <xdr:nvCxnSpPr>
        <xdr:cNvPr id="49" name="直線コネクタ 48"/>
        <xdr:cNvCxnSpPr/>
      </xdr:nvCxnSpPr>
      <xdr:spPr bwMode="auto">
        <a:xfrm>
          <a:off x="5003800" y="3169464"/>
          <a:ext cx="647700" cy="12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35739</xdr:rowOff>
    </xdr:from>
    <xdr:to>
      <xdr:col>26</xdr:col>
      <xdr:colOff>50800</xdr:colOff>
      <xdr:row>18</xdr:row>
      <xdr:rowOff>36290</xdr:rowOff>
    </xdr:to>
    <xdr:cxnSp macro="">
      <xdr:nvCxnSpPr>
        <xdr:cNvPr id="52" name="直線コネクタ 51"/>
        <xdr:cNvCxnSpPr/>
      </xdr:nvCxnSpPr>
      <xdr:spPr bwMode="auto">
        <a:xfrm flipV="1">
          <a:off x="4305300" y="3169464"/>
          <a:ext cx="698500" cy="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36290</xdr:rowOff>
    </xdr:from>
    <xdr:to>
      <xdr:col>22</xdr:col>
      <xdr:colOff>114300</xdr:colOff>
      <xdr:row>18</xdr:row>
      <xdr:rowOff>41477</xdr:rowOff>
    </xdr:to>
    <xdr:cxnSp macro="">
      <xdr:nvCxnSpPr>
        <xdr:cNvPr id="55" name="直線コネクタ 54"/>
        <xdr:cNvCxnSpPr/>
      </xdr:nvCxnSpPr>
      <xdr:spPr bwMode="auto">
        <a:xfrm flipV="1">
          <a:off x="3606800" y="3170015"/>
          <a:ext cx="698500" cy="5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41477</xdr:rowOff>
    </xdr:from>
    <xdr:to>
      <xdr:col>18</xdr:col>
      <xdr:colOff>177800</xdr:colOff>
      <xdr:row>18</xdr:row>
      <xdr:rowOff>54799</xdr:rowOff>
    </xdr:to>
    <xdr:cxnSp macro="">
      <xdr:nvCxnSpPr>
        <xdr:cNvPr id="58" name="直線コネクタ 57"/>
        <xdr:cNvCxnSpPr/>
      </xdr:nvCxnSpPr>
      <xdr:spPr bwMode="auto">
        <a:xfrm flipV="1">
          <a:off x="2908300" y="3175202"/>
          <a:ext cx="698500" cy="13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168907</xdr:rowOff>
    </xdr:from>
    <xdr:to>
      <xdr:col>29</xdr:col>
      <xdr:colOff>177800</xdr:colOff>
      <xdr:row>18</xdr:row>
      <xdr:rowOff>99057</xdr:rowOff>
    </xdr:to>
    <xdr:sp macro="" textlink="">
      <xdr:nvSpPr>
        <xdr:cNvPr id="68" name="楕円 67"/>
        <xdr:cNvSpPr/>
      </xdr:nvSpPr>
      <xdr:spPr bwMode="auto">
        <a:xfrm>
          <a:off x="5600700" y="3131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140984</xdr:rowOff>
    </xdr:from>
    <xdr:ext cx="762000" cy="259045"/>
    <xdr:sp macro="" textlink="">
      <xdr:nvSpPr>
        <xdr:cNvPr id="69" name="人口1人当たり決算額の推移該当値テキスト130"/>
        <xdr:cNvSpPr txBox="1"/>
      </xdr:nvSpPr>
      <xdr:spPr>
        <a:xfrm>
          <a:off x="5740400" y="310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156389</xdr:rowOff>
    </xdr:from>
    <xdr:to>
      <xdr:col>26</xdr:col>
      <xdr:colOff>101600</xdr:colOff>
      <xdr:row>18</xdr:row>
      <xdr:rowOff>86539</xdr:rowOff>
    </xdr:to>
    <xdr:sp macro="" textlink="">
      <xdr:nvSpPr>
        <xdr:cNvPr id="70" name="楕円 69"/>
        <xdr:cNvSpPr/>
      </xdr:nvSpPr>
      <xdr:spPr bwMode="auto">
        <a:xfrm>
          <a:off x="4953000" y="3118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71316</xdr:rowOff>
    </xdr:from>
    <xdr:ext cx="736600" cy="259045"/>
    <xdr:sp macro="" textlink="">
      <xdr:nvSpPr>
        <xdr:cNvPr id="71" name="テキスト ボックス 70"/>
        <xdr:cNvSpPr txBox="1"/>
      </xdr:nvSpPr>
      <xdr:spPr>
        <a:xfrm>
          <a:off x="4622800" y="3205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156940</xdr:rowOff>
    </xdr:from>
    <xdr:to>
      <xdr:col>22</xdr:col>
      <xdr:colOff>165100</xdr:colOff>
      <xdr:row>18</xdr:row>
      <xdr:rowOff>87090</xdr:rowOff>
    </xdr:to>
    <xdr:sp macro="" textlink="">
      <xdr:nvSpPr>
        <xdr:cNvPr id="72" name="楕円 71"/>
        <xdr:cNvSpPr/>
      </xdr:nvSpPr>
      <xdr:spPr bwMode="auto">
        <a:xfrm>
          <a:off x="4254500" y="3119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71867</xdr:rowOff>
    </xdr:from>
    <xdr:ext cx="762000" cy="259045"/>
    <xdr:sp macro="" textlink="">
      <xdr:nvSpPr>
        <xdr:cNvPr id="73" name="テキスト ボックス 72"/>
        <xdr:cNvSpPr txBox="1"/>
      </xdr:nvSpPr>
      <xdr:spPr>
        <a:xfrm>
          <a:off x="3924300" y="320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162127</xdr:rowOff>
    </xdr:from>
    <xdr:to>
      <xdr:col>19</xdr:col>
      <xdr:colOff>38100</xdr:colOff>
      <xdr:row>18</xdr:row>
      <xdr:rowOff>92277</xdr:rowOff>
    </xdr:to>
    <xdr:sp macro="" textlink="">
      <xdr:nvSpPr>
        <xdr:cNvPr id="74" name="楕円 73"/>
        <xdr:cNvSpPr/>
      </xdr:nvSpPr>
      <xdr:spPr bwMode="auto">
        <a:xfrm>
          <a:off x="3556000" y="3124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77054</xdr:rowOff>
    </xdr:from>
    <xdr:ext cx="762000" cy="259045"/>
    <xdr:sp macro="" textlink="">
      <xdr:nvSpPr>
        <xdr:cNvPr id="75" name="テキスト ボックス 74"/>
        <xdr:cNvSpPr txBox="1"/>
      </xdr:nvSpPr>
      <xdr:spPr>
        <a:xfrm>
          <a:off x="3225800" y="321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3999</xdr:rowOff>
    </xdr:from>
    <xdr:to>
      <xdr:col>15</xdr:col>
      <xdr:colOff>101600</xdr:colOff>
      <xdr:row>18</xdr:row>
      <xdr:rowOff>105599</xdr:rowOff>
    </xdr:to>
    <xdr:sp macro="" textlink="">
      <xdr:nvSpPr>
        <xdr:cNvPr id="76" name="楕円 75"/>
        <xdr:cNvSpPr/>
      </xdr:nvSpPr>
      <xdr:spPr bwMode="auto">
        <a:xfrm>
          <a:off x="2857500" y="3137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90376</xdr:rowOff>
    </xdr:from>
    <xdr:ext cx="762000" cy="259045"/>
    <xdr:sp macro="" textlink="">
      <xdr:nvSpPr>
        <xdr:cNvPr id="77" name="テキスト ボックス 76"/>
        <xdr:cNvSpPr txBox="1"/>
      </xdr:nvSpPr>
      <xdr:spPr>
        <a:xfrm>
          <a:off x="2527300" y="322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20815</xdr:rowOff>
    </xdr:from>
    <xdr:to>
      <xdr:col>29</xdr:col>
      <xdr:colOff>127000</xdr:colOff>
      <xdr:row>36</xdr:row>
      <xdr:rowOff>32053</xdr:rowOff>
    </xdr:to>
    <xdr:cxnSp macro="">
      <xdr:nvCxnSpPr>
        <xdr:cNvPr id="108" name="直線コネクタ 107"/>
        <xdr:cNvCxnSpPr/>
      </xdr:nvCxnSpPr>
      <xdr:spPr bwMode="auto">
        <a:xfrm flipV="1">
          <a:off x="5003800" y="6974065"/>
          <a:ext cx="647700" cy="11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32053</xdr:rowOff>
    </xdr:from>
    <xdr:to>
      <xdr:col>26</xdr:col>
      <xdr:colOff>50800</xdr:colOff>
      <xdr:row>36</xdr:row>
      <xdr:rowOff>47255</xdr:rowOff>
    </xdr:to>
    <xdr:cxnSp macro="">
      <xdr:nvCxnSpPr>
        <xdr:cNvPr id="111" name="直線コネクタ 110"/>
        <xdr:cNvCxnSpPr/>
      </xdr:nvCxnSpPr>
      <xdr:spPr bwMode="auto">
        <a:xfrm flipV="1">
          <a:off x="4305300" y="6985303"/>
          <a:ext cx="698500" cy="15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22836</xdr:rowOff>
    </xdr:from>
    <xdr:to>
      <xdr:col>22</xdr:col>
      <xdr:colOff>114300</xdr:colOff>
      <xdr:row>36</xdr:row>
      <xdr:rowOff>47255</xdr:rowOff>
    </xdr:to>
    <xdr:cxnSp macro="">
      <xdr:nvCxnSpPr>
        <xdr:cNvPr id="114" name="直線コネクタ 113"/>
        <xdr:cNvCxnSpPr/>
      </xdr:nvCxnSpPr>
      <xdr:spPr bwMode="auto">
        <a:xfrm>
          <a:off x="3606800" y="6976086"/>
          <a:ext cx="698500" cy="24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240669</xdr:rowOff>
    </xdr:from>
    <xdr:to>
      <xdr:col>18</xdr:col>
      <xdr:colOff>177800</xdr:colOff>
      <xdr:row>36</xdr:row>
      <xdr:rowOff>22836</xdr:rowOff>
    </xdr:to>
    <xdr:cxnSp macro="">
      <xdr:nvCxnSpPr>
        <xdr:cNvPr id="117" name="直線コネクタ 116"/>
        <xdr:cNvCxnSpPr/>
      </xdr:nvCxnSpPr>
      <xdr:spPr bwMode="auto">
        <a:xfrm>
          <a:off x="2908300" y="6851019"/>
          <a:ext cx="698500" cy="125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312915</xdr:rowOff>
    </xdr:from>
    <xdr:to>
      <xdr:col>29</xdr:col>
      <xdr:colOff>177800</xdr:colOff>
      <xdr:row>36</xdr:row>
      <xdr:rowOff>71615</xdr:rowOff>
    </xdr:to>
    <xdr:sp macro="" textlink="">
      <xdr:nvSpPr>
        <xdr:cNvPr id="127" name="楕円 126"/>
        <xdr:cNvSpPr/>
      </xdr:nvSpPr>
      <xdr:spPr bwMode="auto">
        <a:xfrm>
          <a:off x="5600700" y="6923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284992</xdr:rowOff>
    </xdr:from>
    <xdr:ext cx="762000" cy="259045"/>
    <xdr:sp macro="" textlink="">
      <xdr:nvSpPr>
        <xdr:cNvPr id="128" name="人口1人当たり決算額の推移該当値テキスト445"/>
        <xdr:cNvSpPr txBox="1"/>
      </xdr:nvSpPr>
      <xdr:spPr>
        <a:xfrm>
          <a:off x="5740400" y="689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324153</xdr:rowOff>
    </xdr:from>
    <xdr:to>
      <xdr:col>26</xdr:col>
      <xdr:colOff>101600</xdr:colOff>
      <xdr:row>36</xdr:row>
      <xdr:rowOff>82853</xdr:rowOff>
    </xdr:to>
    <xdr:sp macro="" textlink="">
      <xdr:nvSpPr>
        <xdr:cNvPr id="129" name="楕円 128"/>
        <xdr:cNvSpPr/>
      </xdr:nvSpPr>
      <xdr:spPr bwMode="auto">
        <a:xfrm>
          <a:off x="4953000" y="6934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67630</xdr:rowOff>
    </xdr:from>
    <xdr:ext cx="736600" cy="259045"/>
    <xdr:sp macro="" textlink="">
      <xdr:nvSpPr>
        <xdr:cNvPr id="130" name="テキスト ボックス 129"/>
        <xdr:cNvSpPr txBox="1"/>
      </xdr:nvSpPr>
      <xdr:spPr>
        <a:xfrm>
          <a:off x="4622800" y="702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339355</xdr:rowOff>
    </xdr:from>
    <xdr:to>
      <xdr:col>22</xdr:col>
      <xdr:colOff>165100</xdr:colOff>
      <xdr:row>36</xdr:row>
      <xdr:rowOff>98055</xdr:rowOff>
    </xdr:to>
    <xdr:sp macro="" textlink="">
      <xdr:nvSpPr>
        <xdr:cNvPr id="131" name="楕円 130"/>
        <xdr:cNvSpPr/>
      </xdr:nvSpPr>
      <xdr:spPr bwMode="auto">
        <a:xfrm>
          <a:off x="4254500" y="6949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82832</xdr:rowOff>
    </xdr:from>
    <xdr:ext cx="762000" cy="259045"/>
    <xdr:sp macro="" textlink="">
      <xdr:nvSpPr>
        <xdr:cNvPr id="132" name="テキスト ボックス 131"/>
        <xdr:cNvSpPr txBox="1"/>
      </xdr:nvSpPr>
      <xdr:spPr>
        <a:xfrm>
          <a:off x="3924300" y="703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314936</xdr:rowOff>
    </xdr:from>
    <xdr:to>
      <xdr:col>19</xdr:col>
      <xdr:colOff>38100</xdr:colOff>
      <xdr:row>36</xdr:row>
      <xdr:rowOff>73636</xdr:rowOff>
    </xdr:to>
    <xdr:sp macro="" textlink="">
      <xdr:nvSpPr>
        <xdr:cNvPr id="133" name="楕円 132"/>
        <xdr:cNvSpPr/>
      </xdr:nvSpPr>
      <xdr:spPr bwMode="auto">
        <a:xfrm>
          <a:off x="3556000" y="6925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58413</xdr:rowOff>
    </xdr:from>
    <xdr:ext cx="762000" cy="259045"/>
    <xdr:sp macro="" textlink="">
      <xdr:nvSpPr>
        <xdr:cNvPr id="134" name="テキスト ボックス 133"/>
        <xdr:cNvSpPr txBox="1"/>
      </xdr:nvSpPr>
      <xdr:spPr>
        <a:xfrm>
          <a:off x="3225800" y="701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189869</xdr:rowOff>
    </xdr:from>
    <xdr:to>
      <xdr:col>15</xdr:col>
      <xdr:colOff>101600</xdr:colOff>
      <xdr:row>35</xdr:row>
      <xdr:rowOff>291469</xdr:rowOff>
    </xdr:to>
    <xdr:sp macro="" textlink="">
      <xdr:nvSpPr>
        <xdr:cNvPr id="135" name="楕円 134"/>
        <xdr:cNvSpPr/>
      </xdr:nvSpPr>
      <xdr:spPr bwMode="auto">
        <a:xfrm>
          <a:off x="2857500" y="6800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276246</xdr:rowOff>
    </xdr:from>
    <xdr:ext cx="762000" cy="259045"/>
    <xdr:sp macro="" textlink="">
      <xdr:nvSpPr>
        <xdr:cNvPr id="136" name="テキスト ボックス 135"/>
        <xdr:cNvSpPr txBox="1"/>
      </xdr:nvSpPr>
      <xdr:spPr>
        <a:xfrm>
          <a:off x="2527300" y="688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4,554
4,524
391.76
4,705,470
4,447,899
230,123
2,660,119
4,769,859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146009</xdr:rowOff>
    </xdr:from>
    <xdr:to>
      <xdr:col>24</xdr:col>
      <xdr:colOff>63500</xdr:colOff>
      <xdr:row>36</xdr:row>
      <xdr:rowOff>148439</xdr:rowOff>
    </xdr:to>
    <xdr:cxnSp macro="">
      <xdr:nvCxnSpPr>
        <xdr:cNvPr id="58" name="直線コネクタ 57"/>
        <xdr:cNvCxnSpPr/>
      </xdr:nvCxnSpPr>
      <xdr:spPr>
        <a:xfrm flipV="1">
          <a:off x="3797300" y="6318209"/>
          <a:ext cx="838200" cy="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148439</xdr:rowOff>
    </xdr:from>
    <xdr:to>
      <xdr:col>19</xdr:col>
      <xdr:colOff>177800</xdr:colOff>
      <xdr:row>36</xdr:row>
      <xdr:rowOff>151644</xdr:rowOff>
    </xdr:to>
    <xdr:cxnSp macro="">
      <xdr:nvCxnSpPr>
        <xdr:cNvPr id="61" name="直線コネクタ 60"/>
        <xdr:cNvCxnSpPr/>
      </xdr:nvCxnSpPr>
      <xdr:spPr>
        <a:xfrm flipV="1">
          <a:off x="2908300" y="6320639"/>
          <a:ext cx="889000" cy="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151644</xdr:rowOff>
    </xdr:from>
    <xdr:to>
      <xdr:col>15</xdr:col>
      <xdr:colOff>50800</xdr:colOff>
      <xdr:row>36</xdr:row>
      <xdr:rowOff>158976</xdr:rowOff>
    </xdr:to>
    <xdr:cxnSp macro="">
      <xdr:nvCxnSpPr>
        <xdr:cNvPr id="64" name="直線コネクタ 63"/>
        <xdr:cNvCxnSpPr/>
      </xdr:nvCxnSpPr>
      <xdr:spPr>
        <a:xfrm flipV="1">
          <a:off x="2019300" y="6323844"/>
          <a:ext cx="889000" cy="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158976</xdr:rowOff>
    </xdr:from>
    <xdr:to>
      <xdr:col>10</xdr:col>
      <xdr:colOff>114300</xdr:colOff>
      <xdr:row>37</xdr:row>
      <xdr:rowOff>7553</xdr:rowOff>
    </xdr:to>
    <xdr:cxnSp macro="">
      <xdr:nvCxnSpPr>
        <xdr:cNvPr id="67" name="直線コネクタ 66"/>
        <xdr:cNvCxnSpPr/>
      </xdr:nvCxnSpPr>
      <xdr:spPr>
        <a:xfrm flipV="1">
          <a:off x="1130300" y="6331176"/>
          <a:ext cx="889000" cy="2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95209</xdr:rowOff>
    </xdr:from>
    <xdr:to>
      <xdr:col>24</xdr:col>
      <xdr:colOff>114300</xdr:colOff>
      <xdr:row>37</xdr:row>
      <xdr:rowOff>25359</xdr:rowOff>
    </xdr:to>
    <xdr:sp macro="" textlink="">
      <xdr:nvSpPr>
        <xdr:cNvPr id="77" name="楕円 76"/>
        <xdr:cNvSpPr/>
      </xdr:nvSpPr>
      <xdr:spPr>
        <a:xfrm>
          <a:off x="4584700" y="626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73636</xdr:rowOff>
    </xdr:from>
    <xdr:ext cx="599010" cy="259045"/>
    <xdr:sp macro="" textlink="">
      <xdr:nvSpPr>
        <xdr:cNvPr id="78" name="人件費該当値テキスト"/>
        <xdr:cNvSpPr txBox="1"/>
      </xdr:nvSpPr>
      <xdr:spPr>
        <a:xfrm>
          <a:off x="4686300" y="6245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97639</xdr:rowOff>
    </xdr:from>
    <xdr:to>
      <xdr:col>20</xdr:col>
      <xdr:colOff>38100</xdr:colOff>
      <xdr:row>37</xdr:row>
      <xdr:rowOff>27789</xdr:rowOff>
    </xdr:to>
    <xdr:sp macro="" textlink="">
      <xdr:nvSpPr>
        <xdr:cNvPr id="79" name="楕円 78"/>
        <xdr:cNvSpPr/>
      </xdr:nvSpPr>
      <xdr:spPr>
        <a:xfrm>
          <a:off x="3746500" y="626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18916</xdr:rowOff>
    </xdr:from>
    <xdr:ext cx="599010" cy="259045"/>
    <xdr:sp macro="" textlink="">
      <xdr:nvSpPr>
        <xdr:cNvPr id="80" name="テキスト ボックス 79"/>
        <xdr:cNvSpPr txBox="1"/>
      </xdr:nvSpPr>
      <xdr:spPr>
        <a:xfrm>
          <a:off x="3497795" y="636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100844</xdr:rowOff>
    </xdr:from>
    <xdr:to>
      <xdr:col>15</xdr:col>
      <xdr:colOff>101600</xdr:colOff>
      <xdr:row>37</xdr:row>
      <xdr:rowOff>30994</xdr:rowOff>
    </xdr:to>
    <xdr:sp macro="" textlink="">
      <xdr:nvSpPr>
        <xdr:cNvPr id="81" name="楕円 80"/>
        <xdr:cNvSpPr/>
      </xdr:nvSpPr>
      <xdr:spPr>
        <a:xfrm>
          <a:off x="2857500" y="627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22121</xdr:rowOff>
    </xdr:from>
    <xdr:ext cx="599010" cy="259045"/>
    <xdr:sp macro="" textlink="">
      <xdr:nvSpPr>
        <xdr:cNvPr id="82" name="テキスト ボックス 81"/>
        <xdr:cNvSpPr txBox="1"/>
      </xdr:nvSpPr>
      <xdr:spPr>
        <a:xfrm>
          <a:off x="2608795" y="636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108176</xdr:rowOff>
    </xdr:from>
    <xdr:to>
      <xdr:col>10</xdr:col>
      <xdr:colOff>165100</xdr:colOff>
      <xdr:row>37</xdr:row>
      <xdr:rowOff>38326</xdr:rowOff>
    </xdr:to>
    <xdr:sp macro="" textlink="">
      <xdr:nvSpPr>
        <xdr:cNvPr id="83" name="楕円 82"/>
        <xdr:cNvSpPr/>
      </xdr:nvSpPr>
      <xdr:spPr>
        <a:xfrm>
          <a:off x="1968500" y="628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29453</xdr:rowOff>
    </xdr:from>
    <xdr:ext cx="599010" cy="259045"/>
    <xdr:sp macro="" textlink="">
      <xdr:nvSpPr>
        <xdr:cNvPr id="84" name="テキスト ボックス 83"/>
        <xdr:cNvSpPr txBox="1"/>
      </xdr:nvSpPr>
      <xdr:spPr>
        <a:xfrm>
          <a:off x="1719795" y="6373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128203</xdr:rowOff>
    </xdr:from>
    <xdr:to>
      <xdr:col>6</xdr:col>
      <xdr:colOff>38100</xdr:colOff>
      <xdr:row>37</xdr:row>
      <xdr:rowOff>58353</xdr:rowOff>
    </xdr:to>
    <xdr:sp macro="" textlink="">
      <xdr:nvSpPr>
        <xdr:cNvPr id="85" name="楕円 84"/>
        <xdr:cNvSpPr/>
      </xdr:nvSpPr>
      <xdr:spPr>
        <a:xfrm>
          <a:off x="1079500" y="630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49480</xdr:rowOff>
    </xdr:from>
    <xdr:ext cx="599010" cy="259045"/>
    <xdr:sp macro="" textlink="">
      <xdr:nvSpPr>
        <xdr:cNvPr id="86" name="テキスト ボックス 85"/>
        <xdr:cNvSpPr txBox="1"/>
      </xdr:nvSpPr>
      <xdr:spPr>
        <a:xfrm>
          <a:off x="830795" y="6393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152046</xdr:rowOff>
    </xdr:from>
    <xdr:to>
      <xdr:col>24</xdr:col>
      <xdr:colOff>63500</xdr:colOff>
      <xdr:row>58</xdr:row>
      <xdr:rowOff>3111</xdr:rowOff>
    </xdr:to>
    <xdr:cxnSp macro="">
      <xdr:nvCxnSpPr>
        <xdr:cNvPr id="117" name="直線コネクタ 116"/>
        <xdr:cNvCxnSpPr/>
      </xdr:nvCxnSpPr>
      <xdr:spPr>
        <a:xfrm>
          <a:off x="3797300" y="9924696"/>
          <a:ext cx="838200" cy="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152046</xdr:rowOff>
    </xdr:from>
    <xdr:to>
      <xdr:col>19</xdr:col>
      <xdr:colOff>177800</xdr:colOff>
      <xdr:row>58</xdr:row>
      <xdr:rowOff>38367</xdr:rowOff>
    </xdr:to>
    <xdr:cxnSp macro="">
      <xdr:nvCxnSpPr>
        <xdr:cNvPr id="120" name="直線コネクタ 119"/>
        <xdr:cNvCxnSpPr/>
      </xdr:nvCxnSpPr>
      <xdr:spPr>
        <a:xfrm flipV="1">
          <a:off x="2908300" y="9924696"/>
          <a:ext cx="889000" cy="5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38367</xdr:rowOff>
    </xdr:from>
    <xdr:to>
      <xdr:col>15</xdr:col>
      <xdr:colOff>50800</xdr:colOff>
      <xdr:row>58</xdr:row>
      <xdr:rowOff>56579</xdr:rowOff>
    </xdr:to>
    <xdr:cxnSp macro="">
      <xdr:nvCxnSpPr>
        <xdr:cNvPr id="123" name="直線コネクタ 122"/>
        <xdr:cNvCxnSpPr/>
      </xdr:nvCxnSpPr>
      <xdr:spPr>
        <a:xfrm flipV="1">
          <a:off x="2019300" y="9982467"/>
          <a:ext cx="8890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56579</xdr:rowOff>
    </xdr:from>
    <xdr:to>
      <xdr:col>10</xdr:col>
      <xdr:colOff>114300</xdr:colOff>
      <xdr:row>58</xdr:row>
      <xdr:rowOff>96150</xdr:rowOff>
    </xdr:to>
    <xdr:cxnSp macro="">
      <xdr:nvCxnSpPr>
        <xdr:cNvPr id="126" name="直線コネクタ 125"/>
        <xdr:cNvCxnSpPr/>
      </xdr:nvCxnSpPr>
      <xdr:spPr>
        <a:xfrm flipV="1">
          <a:off x="1130300" y="10000679"/>
          <a:ext cx="889000" cy="3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123761</xdr:rowOff>
    </xdr:from>
    <xdr:to>
      <xdr:col>24</xdr:col>
      <xdr:colOff>114300</xdr:colOff>
      <xdr:row>58</xdr:row>
      <xdr:rowOff>53911</xdr:rowOff>
    </xdr:to>
    <xdr:sp macro="" textlink="">
      <xdr:nvSpPr>
        <xdr:cNvPr id="136" name="楕円 135"/>
        <xdr:cNvSpPr/>
      </xdr:nvSpPr>
      <xdr:spPr>
        <a:xfrm>
          <a:off x="4584700" y="989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38688</xdr:rowOff>
    </xdr:from>
    <xdr:ext cx="599010" cy="259045"/>
    <xdr:sp macro="" textlink="">
      <xdr:nvSpPr>
        <xdr:cNvPr id="137" name="物件費該当値テキスト"/>
        <xdr:cNvSpPr txBox="1"/>
      </xdr:nvSpPr>
      <xdr:spPr>
        <a:xfrm>
          <a:off x="4686300" y="981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101246</xdr:rowOff>
    </xdr:from>
    <xdr:to>
      <xdr:col>20</xdr:col>
      <xdr:colOff>38100</xdr:colOff>
      <xdr:row>58</xdr:row>
      <xdr:rowOff>31396</xdr:rowOff>
    </xdr:to>
    <xdr:sp macro="" textlink="">
      <xdr:nvSpPr>
        <xdr:cNvPr id="138" name="楕円 137"/>
        <xdr:cNvSpPr/>
      </xdr:nvSpPr>
      <xdr:spPr>
        <a:xfrm>
          <a:off x="3746500" y="987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22523</xdr:rowOff>
    </xdr:from>
    <xdr:ext cx="599010" cy="259045"/>
    <xdr:sp macro="" textlink="">
      <xdr:nvSpPr>
        <xdr:cNvPr id="139" name="テキスト ボックス 138"/>
        <xdr:cNvSpPr txBox="1"/>
      </xdr:nvSpPr>
      <xdr:spPr>
        <a:xfrm>
          <a:off x="3497795" y="996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159017</xdr:rowOff>
    </xdr:from>
    <xdr:to>
      <xdr:col>15</xdr:col>
      <xdr:colOff>101600</xdr:colOff>
      <xdr:row>58</xdr:row>
      <xdr:rowOff>89167</xdr:rowOff>
    </xdr:to>
    <xdr:sp macro="" textlink="">
      <xdr:nvSpPr>
        <xdr:cNvPr id="140" name="楕円 139"/>
        <xdr:cNvSpPr/>
      </xdr:nvSpPr>
      <xdr:spPr>
        <a:xfrm>
          <a:off x="2857500" y="993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80294</xdr:rowOff>
    </xdr:from>
    <xdr:ext cx="599010" cy="259045"/>
    <xdr:sp macro="" textlink="">
      <xdr:nvSpPr>
        <xdr:cNvPr id="141" name="テキスト ボックス 140"/>
        <xdr:cNvSpPr txBox="1"/>
      </xdr:nvSpPr>
      <xdr:spPr>
        <a:xfrm>
          <a:off x="2608795" y="10024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5779</xdr:rowOff>
    </xdr:from>
    <xdr:to>
      <xdr:col>10</xdr:col>
      <xdr:colOff>165100</xdr:colOff>
      <xdr:row>58</xdr:row>
      <xdr:rowOff>107379</xdr:rowOff>
    </xdr:to>
    <xdr:sp macro="" textlink="">
      <xdr:nvSpPr>
        <xdr:cNvPr id="142" name="楕円 141"/>
        <xdr:cNvSpPr/>
      </xdr:nvSpPr>
      <xdr:spPr>
        <a:xfrm>
          <a:off x="1968500" y="994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98506</xdr:rowOff>
    </xdr:from>
    <xdr:ext cx="599010" cy="259045"/>
    <xdr:sp macro="" textlink="">
      <xdr:nvSpPr>
        <xdr:cNvPr id="143" name="テキスト ボックス 142"/>
        <xdr:cNvSpPr txBox="1"/>
      </xdr:nvSpPr>
      <xdr:spPr>
        <a:xfrm>
          <a:off x="1719795" y="10042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45350</xdr:rowOff>
    </xdr:from>
    <xdr:to>
      <xdr:col>6</xdr:col>
      <xdr:colOff>38100</xdr:colOff>
      <xdr:row>58</xdr:row>
      <xdr:rowOff>146950</xdr:rowOff>
    </xdr:to>
    <xdr:sp macro="" textlink="">
      <xdr:nvSpPr>
        <xdr:cNvPr id="144" name="楕円 143"/>
        <xdr:cNvSpPr/>
      </xdr:nvSpPr>
      <xdr:spPr>
        <a:xfrm>
          <a:off x="1079500" y="998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138077</xdr:rowOff>
    </xdr:from>
    <xdr:ext cx="599010" cy="259045"/>
    <xdr:sp macro="" textlink="">
      <xdr:nvSpPr>
        <xdr:cNvPr id="145" name="テキスト ボックス 144"/>
        <xdr:cNvSpPr txBox="1"/>
      </xdr:nvSpPr>
      <xdr:spPr>
        <a:xfrm>
          <a:off x="830795" y="1008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116212</xdr:rowOff>
    </xdr:from>
    <xdr:to>
      <xdr:col>24</xdr:col>
      <xdr:colOff>63500</xdr:colOff>
      <xdr:row>77</xdr:row>
      <xdr:rowOff>141174</xdr:rowOff>
    </xdr:to>
    <xdr:cxnSp macro="">
      <xdr:nvCxnSpPr>
        <xdr:cNvPr id="170" name="直線コネクタ 169"/>
        <xdr:cNvCxnSpPr/>
      </xdr:nvCxnSpPr>
      <xdr:spPr>
        <a:xfrm>
          <a:off x="3797300" y="13317862"/>
          <a:ext cx="838200" cy="2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104832</xdr:rowOff>
    </xdr:from>
    <xdr:to>
      <xdr:col>19</xdr:col>
      <xdr:colOff>177800</xdr:colOff>
      <xdr:row>77</xdr:row>
      <xdr:rowOff>116212</xdr:rowOff>
    </xdr:to>
    <xdr:cxnSp macro="">
      <xdr:nvCxnSpPr>
        <xdr:cNvPr id="173" name="直線コネクタ 172"/>
        <xdr:cNvCxnSpPr/>
      </xdr:nvCxnSpPr>
      <xdr:spPr>
        <a:xfrm>
          <a:off x="2908300" y="13306482"/>
          <a:ext cx="889000" cy="1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104832</xdr:rowOff>
    </xdr:from>
    <xdr:to>
      <xdr:col>15</xdr:col>
      <xdr:colOff>50800</xdr:colOff>
      <xdr:row>77</xdr:row>
      <xdr:rowOff>130116</xdr:rowOff>
    </xdr:to>
    <xdr:cxnSp macro="">
      <xdr:nvCxnSpPr>
        <xdr:cNvPr id="176" name="直線コネクタ 175"/>
        <xdr:cNvCxnSpPr/>
      </xdr:nvCxnSpPr>
      <xdr:spPr>
        <a:xfrm flipV="1">
          <a:off x="2019300" y="13306482"/>
          <a:ext cx="889000" cy="2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130116</xdr:rowOff>
    </xdr:from>
    <xdr:to>
      <xdr:col>10</xdr:col>
      <xdr:colOff>114300</xdr:colOff>
      <xdr:row>77</xdr:row>
      <xdr:rowOff>136151</xdr:rowOff>
    </xdr:to>
    <xdr:cxnSp macro="">
      <xdr:nvCxnSpPr>
        <xdr:cNvPr id="179" name="直線コネクタ 178"/>
        <xdr:cNvCxnSpPr/>
      </xdr:nvCxnSpPr>
      <xdr:spPr>
        <a:xfrm flipV="1">
          <a:off x="1130300" y="13331766"/>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90374</xdr:rowOff>
    </xdr:from>
    <xdr:to>
      <xdr:col>24</xdr:col>
      <xdr:colOff>114300</xdr:colOff>
      <xdr:row>78</xdr:row>
      <xdr:rowOff>20524</xdr:rowOff>
    </xdr:to>
    <xdr:sp macro="" textlink="">
      <xdr:nvSpPr>
        <xdr:cNvPr id="189" name="楕円 188"/>
        <xdr:cNvSpPr/>
      </xdr:nvSpPr>
      <xdr:spPr>
        <a:xfrm>
          <a:off x="4584700" y="1329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5301</xdr:rowOff>
    </xdr:from>
    <xdr:ext cx="469744" cy="259045"/>
    <xdr:sp macro="" textlink="">
      <xdr:nvSpPr>
        <xdr:cNvPr id="190" name="維持補修費該当値テキスト"/>
        <xdr:cNvSpPr txBox="1"/>
      </xdr:nvSpPr>
      <xdr:spPr>
        <a:xfrm>
          <a:off x="4686300" y="1320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65412</xdr:rowOff>
    </xdr:from>
    <xdr:to>
      <xdr:col>20</xdr:col>
      <xdr:colOff>38100</xdr:colOff>
      <xdr:row>77</xdr:row>
      <xdr:rowOff>167012</xdr:rowOff>
    </xdr:to>
    <xdr:sp macro="" textlink="">
      <xdr:nvSpPr>
        <xdr:cNvPr id="191" name="楕円 190"/>
        <xdr:cNvSpPr/>
      </xdr:nvSpPr>
      <xdr:spPr>
        <a:xfrm>
          <a:off x="3746500" y="1326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158139</xdr:rowOff>
    </xdr:from>
    <xdr:ext cx="534377" cy="259045"/>
    <xdr:sp macro="" textlink="">
      <xdr:nvSpPr>
        <xdr:cNvPr id="192" name="テキスト ボックス 191"/>
        <xdr:cNvSpPr txBox="1"/>
      </xdr:nvSpPr>
      <xdr:spPr>
        <a:xfrm>
          <a:off x="3530111" y="133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54032</xdr:rowOff>
    </xdr:from>
    <xdr:to>
      <xdr:col>15</xdr:col>
      <xdr:colOff>101600</xdr:colOff>
      <xdr:row>77</xdr:row>
      <xdr:rowOff>155632</xdr:rowOff>
    </xdr:to>
    <xdr:sp macro="" textlink="">
      <xdr:nvSpPr>
        <xdr:cNvPr id="193" name="楕円 192"/>
        <xdr:cNvSpPr/>
      </xdr:nvSpPr>
      <xdr:spPr>
        <a:xfrm>
          <a:off x="2857500" y="1325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146759</xdr:rowOff>
    </xdr:from>
    <xdr:ext cx="534377" cy="259045"/>
    <xdr:sp macro="" textlink="">
      <xdr:nvSpPr>
        <xdr:cNvPr id="194" name="テキスト ボックス 193"/>
        <xdr:cNvSpPr txBox="1"/>
      </xdr:nvSpPr>
      <xdr:spPr>
        <a:xfrm>
          <a:off x="2641111" y="1334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79316</xdr:rowOff>
    </xdr:from>
    <xdr:to>
      <xdr:col>10</xdr:col>
      <xdr:colOff>165100</xdr:colOff>
      <xdr:row>78</xdr:row>
      <xdr:rowOff>9466</xdr:rowOff>
    </xdr:to>
    <xdr:sp macro="" textlink="">
      <xdr:nvSpPr>
        <xdr:cNvPr id="195" name="楕円 194"/>
        <xdr:cNvSpPr/>
      </xdr:nvSpPr>
      <xdr:spPr>
        <a:xfrm>
          <a:off x="1968500" y="1328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593</xdr:rowOff>
    </xdr:from>
    <xdr:ext cx="534377" cy="259045"/>
    <xdr:sp macro="" textlink="">
      <xdr:nvSpPr>
        <xdr:cNvPr id="196" name="テキスト ボックス 195"/>
        <xdr:cNvSpPr txBox="1"/>
      </xdr:nvSpPr>
      <xdr:spPr>
        <a:xfrm>
          <a:off x="1752111" y="1337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85351</xdr:rowOff>
    </xdr:from>
    <xdr:to>
      <xdr:col>6</xdr:col>
      <xdr:colOff>38100</xdr:colOff>
      <xdr:row>78</xdr:row>
      <xdr:rowOff>15501</xdr:rowOff>
    </xdr:to>
    <xdr:sp macro="" textlink="">
      <xdr:nvSpPr>
        <xdr:cNvPr id="197" name="楕円 196"/>
        <xdr:cNvSpPr/>
      </xdr:nvSpPr>
      <xdr:spPr>
        <a:xfrm>
          <a:off x="1079500" y="1328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6628</xdr:rowOff>
    </xdr:from>
    <xdr:ext cx="534377" cy="259045"/>
    <xdr:sp macro="" textlink="">
      <xdr:nvSpPr>
        <xdr:cNvPr id="198" name="テキスト ボックス 197"/>
        <xdr:cNvSpPr txBox="1"/>
      </xdr:nvSpPr>
      <xdr:spPr>
        <a:xfrm>
          <a:off x="863111" y="1337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79102</xdr:rowOff>
    </xdr:from>
    <xdr:to>
      <xdr:col>24</xdr:col>
      <xdr:colOff>63500</xdr:colOff>
      <xdr:row>97</xdr:row>
      <xdr:rowOff>79750</xdr:rowOff>
    </xdr:to>
    <xdr:cxnSp macro="">
      <xdr:nvCxnSpPr>
        <xdr:cNvPr id="231" name="直線コネクタ 230"/>
        <xdr:cNvCxnSpPr/>
      </xdr:nvCxnSpPr>
      <xdr:spPr>
        <a:xfrm>
          <a:off x="3797300" y="16709752"/>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79102</xdr:rowOff>
    </xdr:from>
    <xdr:to>
      <xdr:col>19</xdr:col>
      <xdr:colOff>177800</xdr:colOff>
      <xdr:row>97</xdr:row>
      <xdr:rowOff>129690</xdr:rowOff>
    </xdr:to>
    <xdr:cxnSp macro="">
      <xdr:nvCxnSpPr>
        <xdr:cNvPr id="234" name="直線コネクタ 233"/>
        <xdr:cNvCxnSpPr/>
      </xdr:nvCxnSpPr>
      <xdr:spPr>
        <a:xfrm flipV="1">
          <a:off x="2908300" y="16709752"/>
          <a:ext cx="889000" cy="5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114906</xdr:rowOff>
    </xdr:from>
    <xdr:to>
      <xdr:col>15</xdr:col>
      <xdr:colOff>50800</xdr:colOff>
      <xdr:row>97</xdr:row>
      <xdr:rowOff>129690</xdr:rowOff>
    </xdr:to>
    <xdr:cxnSp macro="">
      <xdr:nvCxnSpPr>
        <xdr:cNvPr id="237" name="直線コネクタ 236"/>
        <xdr:cNvCxnSpPr/>
      </xdr:nvCxnSpPr>
      <xdr:spPr>
        <a:xfrm>
          <a:off x="2019300" y="16745556"/>
          <a:ext cx="889000" cy="1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114906</xdr:rowOff>
    </xdr:from>
    <xdr:to>
      <xdr:col>10</xdr:col>
      <xdr:colOff>114300</xdr:colOff>
      <xdr:row>97</xdr:row>
      <xdr:rowOff>134976</xdr:rowOff>
    </xdr:to>
    <xdr:cxnSp macro="">
      <xdr:nvCxnSpPr>
        <xdr:cNvPr id="240" name="直線コネクタ 239"/>
        <xdr:cNvCxnSpPr/>
      </xdr:nvCxnSpPr>
      <xdr:spPr>
        <a:xfrm flipV="1">
          <a:off x="1130300" y="16745556"/>
          <a:ext cx="889000" cy="2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28950</xdr:rowOff>
    </xdr:from>
    <xdr:to>
      <xdr:col>24</xdr:col>
      <xdr:colOff>114300</xdr:colOff>
      <xdr:row>97</xdr:row>
      <xdr:rowOff>130550</xdr:rowOff>
    </xdr:to>
    <xdr:sp macro="" textlink="">
      <xdr:nvSpPr>
        <xdr:cNvPr id="250" name="楕円 249"/>
        <xdr:cNvSpPr/>
      </xdr:nvSpPr>
      <xdr:spPr>
        <a:xfrm>
          <a:off x="4584700" y="166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7377</xdr:rowOff>
    </xdr:from>
    <xdr:ext cx="534377" cy="259045"/>
    <xdr:sp macro="" textlink="">
      <xdr:nvSpPr>
        <xdr:cNvPr id="251" name="扶助費該当値テキスト"/>
        <xdr:cNvSpPr txBox="1"/>
      </xdr:nvSpPr>
      <xdr:spPr>
        <a:xfrm>
          <a:off x="4686300" y="1663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28302</xdr:rowOff>
    </xdr:from>
    <xdr:to>
      <xdr:col>20</xdr:col>
      <xdr:colOff>38100</xdr:colOff>
      <xdr:row>97</xdr:row>
      <xdr:rowOff>129902</xdr:rowOff>
    </xdr:to>
    <xdr:sp macro="" textlink="">
      <xdr:nvSpPr>
        <xdr:cNvPr id="252" name="楕円 251"/>
        <xdr:cNvSpPr/>
      </xdr:nvSpPr>
      <xdr:spPr>
        <a:xfrm>
          <a:off x="3746500" y="1665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121029</xdr:rowOff>
    </xdr:from>
    <xdr:ext cx="534377" cy="259045"/>
    <xdr:sp macro="" textlink="">
      <xdr:nvSpPr>
        <xdr:cNvPr id="253" name="テキスト ボックス 252"/>
        <xdr:cNvSpPr txBox="1"/>
      </xdr:nvSpPr>
      <xdr:spPr>
        <a:xfrm>
          <a:off x="3530111" y="1675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78890</xdr:rowOff>
    </xdr:from>
    <xdr:to>
      <xdr:col>15</xdr:col>
      <xdr:colOff>101600</xdr:colOff>
      <xdr:row>98</xdr:row>
      <xdr:rowOff>9040</xdr:rowOff>
    </xdr:to>
    <xdr:sp macro="" textlink="">
      <xdr:nvSpPr>
        <xdr:cNvPr id="254" name="楕円 253"/>
        <xdr:cNvSpPr/>
      </xdr:nvSpPr>
      <xdr:spPr>
        <a:xfrm>
          <a:off x="2857500" y="1670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167</xdr:rowOff>
    </xdr:from>
    <xdr:ext cx="534377" cy="259045"/>
    <xdr:sp macro="" textlink="">
      <xdr:nvSpPr>
        <xdr:cNvPr id="255" name="テキスト ボックス 254"/>
        <xdr:cNvSpPr txBox="1"/>
      </xdr:nvSpPr>
      <xdr:spPr>
        <a:xfrm>
          <a:off x="2641111" y="1680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64106</xdr:rowOff>
    </xdr:from>
    <xdr:to>
      <xdr:col>10</xdr:col>
      <xdr:colOff>165100</xdr:colOff>
      <xdr:row>97</xdr:row>
      <xdr:rowOff>165706</xdr:rowOff>
    </xdr:to>
    <xdr:sp macro="" textlink="">
      <xdr:nvSpPr>
        <xdr:cNvPr id="256" name="楕円 255"/>
        <xdr:cNvSpPr/>
      </xdr:nvSpPr>
      <xdr:spPr>
        <a:xfrm>
          <a:off x="1968500" y="166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156833</xdr:rowOff>
    </xdr:from>
    <xdr:ext cx="534377" cy="259045"/>
    <xdr:sp macro="" textlink="">
      <xdr:nvSpPr>
        <xdr:cNvPr id="257" name="テキスト ボックス 256"/>
        <xdr:cNvSpPr txBox="1"/>
      </xdr:nvSpPr>
      <xdr:spPr>
        <a:xfrm>
          <a:off x="1752111" y="167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84176</xdr:rowOff>
    </xdr:from>
    <xdr:to>
      <xdr:col>6</xdr:col>
      <xdr:colOff>38100</xdr:colOff>
      <xdr:row>98</xdr:row>
      <xdr:rowOff>14326</xdr:rowOff>
    </xdr:to>
    <xdr:sp macro="" textlink="">
      <xdr:nvSpPr>
        <xdr:cNvPr id="258" name="楕円 257"/>
        <xdr:cNvSpPr/>
      </xdr:nvSpPr>
      <xdr:spPr>
        <a:xfrm>
          <a:off x="1079500" y="1671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5453</xdr:rowOff>
    </xdr:from>
    <xdr:ext cx="534377" cy="259045"/>
    <xdr:sp macro="" textlink="">
      <xdr:nvSpPr>
        <xdr:cNvPr id="259" name="テキスト ボックス 258"/>
        <xdr:cNvSpPr txBox="1"/>
      </xdr:nvSpPr>
      <xdr:spPr>
        <a:xfrm>
          <a:off x="863111" y="1680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21971</xdr:rowOff>
    </xdr:from>
    <xdr:to>
      <xdr:col>55</xdr:col>
      <xdr:colOff>0</xdr:colOff>
      <xdr:row>38</xdr:row>
      <xdr:rowOff>55322</xdr:rowOff>
    </xdr:to>
    <xdr:cxnSp macro="">
      <xdr:nvCxnSpPr>
        <xdr:cNvPr id="290" name="直線コネクタ 289"/>
        <xdr:cNvCxnSpPr/>
      </xdr:nvCxnSpPr>
      <xdr:spPr>
        <a:xfrm>
          <a:off x="9639300" y="6537071"/>
          <a:ext cx="838200" cy="3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4447</xdr:rowOff>
    </xdr:from>
    <xdr:to>
      <xdr:col>50</xdr:col>
      <xdr:colOff>114300</xdr:colOff>
      <xdr:row>38</xdr:row>
      <xdr:rowOff>21971</xdr:rowOff>
    </xdr:to>
    <xdr:cxnSp macro="">
      <xdr:nvCxnSpPr>
        <xdr:cNvPr id="293" name="直線コネクタ 292"/>
        <xdr:cNvCxnSpPr/>
      </xdr:nvCxnSpPr>
      <xdr:spPr>
        <a:xfrm>
          <a:off x="8750300" y="6519547"/>
          <a:ext cx="889000" cy="1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162542</xdr:rowOff>
    </xdr:from>
    <xdr:to>
      <xdr:col>45</xdr:col>
      <xdr:colOff>177800</xdr:colOff>
      <xdr:row>38</xdr:row>
      <xdr:rowOff>4447</xdr:rowOff>
    </xdr:to>
    <xdr:cxnSp macro="">
      <xdr:nvCxnSpPr>
        <xdr:cNvPr id="296" name="直線コネクタ 295"/>
        <xdr:cNvCxnSpPr/>
      </xdr:nvCxnSpPr>
      <xdr:spPr>
        <a:xfrm>
          <a:off x="7861300" y="6506192"/>
          <a:ext cx="889000" cy="1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162542</xdr:rowOff>
    </xdr:from>
    <xdr:to>
      <xdr:col>41</xdr:col>
      <xdr:colOff>50800</xdr:colOff>
      <xdr:row>38</xdr:row>
      <xdr:rowOff>41042</xdr:rowOff>
    </xdr:to>
    <xdr:cxnSp macro="">
      <xdr:nvCxnSpPr>
        <xdr:cNvPr id="299" name="直線コネクタ 298"/>
        <xdr:cNvCxnSpPr/>
      </xdr:nvCxnSpPr>
      <xdr:spPr>
        <a:xfrm flipV="1">
          <a:off x="6972300" y="6506192"/>
          <a:ext cx="889000" cy="4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4522</xdr:rowOff>
    </xdr:from>
    <xdr:to>
      <xdr:col>55</xdr:col>
      <xdr:colOff>50800</xdr:colOff>
      <xdr:row>38</xdr:row>
      <xdr:rowOff>106122</xdr:rowOff>
    </xdr:to>
    <xdr:sp macro="" textlink="">
      <xdr:nvSpPr>
        <xdr:cNvPr id="309" name="楕円 308"/>
        <xdr:cNvSpPr/>
      </xdr:nvSpPr>
      <xdr:spPr>
        <a:xfrm>
          <a:off x="10426700" y="651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154399</xdr:rowOff>
    </xdr:from>
    <xdr:ext cx="599010" cy="259045"/>
    <xdr:sp macro="" textlink="">
      <xdr:nvSpPr>
        <xdr:cNvPr id="310" name="補助費等該当値テキスト"/>
        <xdr:cNvSpPr txBox="1"/>
      </xdr:nvSpPr>
      <xdr:spPr>
        <a:xfrm>
          <a:off x="10528300" y="649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142621</xdr:rowOff>
    </xdr:from>
    <xdr:to>
      <xdr:col>50</xdr:col>
      <xdr:colOff>165100</xdr:colOff>
      <xdr:row>38</xdr:row>
      <xdr:rowOff>72771</xdr:rowOff>
    </xdr:to>
    <xdr:sp macro="" textlink="">
      <xdr:nvSpPr>
        <xdr:cNvPr id="311" name="楕円 310"/>
        <xdr:cNvSpPr/>
      </xdr:nvSpPr>
      <xdr:spPr>
        <a:xfrm>
          <a:off x="9588500" y="64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63898</xdr:rowOff>
    </xdr:from>
    <xdr:ext cx="599010" cy="259045"/>
    <xdr:sp macro="" textlink="">
      <xdr:nvSpPr>
        <xdr:cNvPr id="312" name="テキスト ボックス 311"/>
        <xdr:cNvSpPr txBox="1"/>
      </xdr:nvSpPr>
      <xdr:spPr>
        <a:xfrm>
          <a:off x="9339795" y="6578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125097</xdr:rowOff>
    </xdr:from>
    <xdr:to>
      <xdr:col>46</xdr:col>
      <xdr:colOff>38100</xdr:colOff>
      <xdr:row>38</xdr:row>
      <xdr:rowOff>55247</xdr:rowOff>
    </xdr:to>
    <xdr:sp macro="" textlink="">
      <xdr:nvSpPr>
        <xdr:cNvPr id="313" name="楕円 312"/>
        <xdr:cNvSpPr/>
      </xdr:nvSpPr>
      <xdr:spPr>
        <a:xfrm>
          <a:off x="8699500" y="646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46374</xdr:rowOff>
    </xdr:from>
    <xdr:ext cx="599010" cy="259045"/>
    <xdr:sp macro="" textlink="">
      <xdr:nvSpPr>
        <xdr:cNvPr id="314" name="テキスト ボックス 313"/>
        <xdr:cNvSpPr txBox="1"/>
      </xdr:nvSpPr>
      <xdr:spPr>
        <a:xfrm>
          <a:off x="8450795" y="656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111742</xdr:rowOff>
    </xdr:from>
    <xdr:to>
      <xdr:col>41</xdr:col>
      <xdr:colOff>101600</xdr:colOff>
      <xdr:row>38</xdr:row>
      <xdr:rowOff>41892</xdr:rowOff>
    </xdr:to>
    <xdr:sp macro="" textlink="">
      <xdr:nvSpPr>
        <xdr:cNvPr id="315" name="楕円 314"/>
        <xdr:cNvSpPr/>
      </xdr:nvSpPr>
      <xdr:spPr>
        <a:xfrm>
          <a:off x="7810500" y="64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58419</xdr:rowOff>
    </xdr:from>
    <xdr:ext cx="599010" cy="259045"/>
    <xdr:sp macro="" textlink="">
      <xdr:nvSpPr>
        <xdr:cNvPr id="316" name="テキスト ボックス 315"/>
        <xdr:cNvSpPr txBox="1"/>
      </xdr:nvSpPr>
      <xdr:spPr>
        <a:xfrm>
          <a:off x="7561795" y="623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161692</xdr:rowOff>
    </xdr:from>
    <xdr:to>
      <xdr:col>36</xdr:col>
      <xdr:colOff>165100</xdr:colOff>
      <xdr:row>38</xdr:row>
      <xdr:rowOff>91842</xdr:rowOff>
    </xdr:to>
    <xdr:sp macro="" textlink="">
      <xdr:nvSpPr>
        <xdr:cNvPr id="317" name="楕円 316"/>
        <xdr:cNvSpPr/>
      </xdr:nvSpPr>
      <xdr:spPr>
        <a:xfrm>
          <a:off x="6921500" y="650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82969</xdr:rowOff>
    </xdr:from>
    <xdr:ext cx="599010" cy="259045"/>
    <xdr:sp macro="" textlink="">
      <xdr:nvSpPr>
        <xdr:cNvPr id="318" name="テキスト ボックス 317"/>
        <xdr:cNvSpPr txBox="1"/>
      </xdr:nvSpPr>
      <xdr:spPr>
        <a:xfrm>
          <a:off x="6672795" y="659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169690</xdr:rowOff>
    </xdr:from>
    <xdr:to>
      <xdr:col>55</xdr:col>
      <xdr:colOff>0</xdr:colOff>
      <xdr:row>57</xdr:row>
      <xdr:rowOff>170075</xdr:rowOff>
    </xdr:to>
    <xdr:cxnSp macro="">
      <xdr:nvCxnSpPr>
        <xdr:cNvPr id="345" name="直線コネクタ 344"/>
        <xdr:cNvCxnSpPr/>
      </xdr:nvCxnSpPr>
      <xdr:spPr>
        <a:xfrm flipV="1">
          <a:off x="9639300" y="9942340"/>
          <a:ext cx="838200" cy="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158976</xdr:rowOff>
    </xdr:from>
    <xdr:to>
      <xdr:col>50</xdr:col>
      <xdr:colOff>114300</xdr:colOff>
      <xdr:row>57</xdr:row>
      <xdr:rowOff>170075</xdr:rowOff>
    </xdr:to>
    <xdr:cxnSp macro="">
      <xdr:nvCxnSpPr>
        <xdr:cNvPr id="348" name="直線コネクタ 347"/>
        <xdr:cNvCxnSpPr/>
      </xdr:nvCxnSpPr>
      <xdr:spPr>
        <a:xfrm>
          <a:off x="8750300" y="9931626"/>
          <a:ext cx="8890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158976</xdr:rowOff>
    </xdr:from>
    <xdr:to>
      <xdr:col>45</xdr:col>
      <xdr:colOff>177800</xdr:colOff>
      <xdr:row>58</xdr:row>
      <xdr:rowOff>48094</xdr:rowOff>
    </xdr:to>
    <xdr:cxnSp macro="">
      <xdr:nvCxnSpPr>
        <xdr:cNvPr id="351" name="直線コネクタ 350"/>
        <xdr:cNvCxnSpPr/>
      </xdr:nvCxnSpPr>
      <xdr:spPr>
        <a:xfrm flipV="1">
          <a:off x="7861300" y="9931626"/>
          <a:ext cx="889000" cy="6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41180</xdr:rowOff>
    </xdr:from>
    <xdr:to>
      <xdr:col>41</xdr:col>
      <xdr:colOff>50800</xdr:colOff>
      <xdr:row>58</xdr:row>
      <xdr:rowOff>48094</xdr:rowOff>
    </xdr:to>
    <xdr:cxnSp macro="">
      <xdr:nvCxnSpPr>
        <xdr:cNvPr id="354" name="直線コネクタ 353"/>
        <xdr:cNvCxnSpPr/>
      </xdr:nvCxnSpPr>
      <xdr:spPr>
        <a:xfrm>
          <a:off x="6972300" y="9985280"/>
          <a:ext cx="889000" cy="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118890</xdr:rowOff>
    </xdr:from>
    <xdr:to>
      <xdr:col>55</xdr:col>
      <xdr:colOff>50800</xdr:colOff>
      <xdr:row>58</xdr:row>
      <xdr:rowOff>49040</xdr:rowOff>
    </xdr:to>
    <xdr:sp macro="" textlink="">
      <xdr:nvSpPr>
        <xdr:cNvPr id="364" name="楕円 363"/>
        <xdr:cNvSpPr/>
      </xdr:nvSpPr>
      <xdr:spPr>
        <a:xfrm>
          <a:off x="10426700" y="989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78267</xdr:rowOff>
    </xdr:from>
    <xdr:ext cx="599010" cy="259045"/>
    <xdr:sp macro="" textlink="">
      <xdr:nvSpPr>
        <xdr:cNvPr id="365" name="普通建設事業費該当値テキスト"/>
        <xdr:cNvSpPr txBox="1"/>
      </xdr:nvSpPr>
      <xdr:spPr>
        <a:xfrm>
          <a:off x="10528300" y="9679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119275</xdr:rowOff>
    </xdr:from>
    <xdr:to>
      <xdr:col>50</xdr:col>
      <xdr:colOff>165100</xdr:colOff>
      <xdr:row>58</xdr:row>
      <xdr:rowOff>49425</xdr:rowOff>
    </xdr:to>
    <xdr:sp macro="" textlink="">
      <xdr:nvSpPr>
        <xdr:cNvPr id="366" name="楕円 365"/>
        <xdr:cNvSpPr/>
      </xdr:nvSpPr>
      <xdr:spPr>
        <a:xfrm>
          <a:off x="9588500" y="989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65952</xdr:rowOff>
    </xdr:from>
    <xdr:ext cx="599010" cy="259045"/>
    <xdr:sp macro="" textlink="">
      <xdr:nvSpPr>
        <xdr:cNvPr id="367" name="テキスト ボックス 366"/>
        <xdr:cNvSpPr txBox="1"/>
      </xdr:nvSpPr>
      <xdr:spPr>
        <a:xfrm>
          <a:off x="9339795" y="9667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108176</xdr:rowOff>
    </xdr:from>
    <xdr:to>
      <xdr:col>46</xdr:col>
      <xdr:colOff>38100</xdr:colOff>
      <xdr:row>58</xdr:row>
      <xdr:rowOff>38326</xdr:rowOff>
    </xdr:to>
    <xdr:sp macro="" textlink="">
      <xdr:nvSpPr>
        <xdr:cNvPr id="368" name="楕円 367"/>
        <xdr:cNvSpPr/>
      </xdr:nvSpPr>
      <xdr:spPr>
        <a:xfrm>
          <a:off x="8699500" y="988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54853</xdr:rowOff>
    </xdr:from>
    <xdr:ext cx="599010" cy="259045"/>
    <xdr:sp macro="" textlink="">
      <xdr:nvSpPr>
        <xdr:cNvPr id="369" name="テキスト ボックス 368"/>
        <xdr:cNvSpPr txBox="1"/>
      </xdr:nvSpPr>
      <xdr:spPr>
        <a:xfrm>
          <a:off x="8450795" y="965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168744</xdr:rowOff>
    </xdr:from>
    <xdr:to>
      <xdr:col>41</xdr:col>
      <xdr:colOff>101600</xdr:colOff>
      <xdr:row>58</xdr:row>
      <xdr:rowOff>98894</xdr:rowOff>
    </xdr:to>
    <xdr:sp macro="" textlink="">
      <xdr:nvSpPr>
        <xdr:cNvPr id="370" name="楕円 369"/>
        <xdr:cNvSpPr/>
      </xdr:nvSpPr>
      <xdr:spPr>
        <a:xfrm>
          <a:off x="7810500" y="994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90021</xdr:rowOff>
    </xdr:from>
    <xdr:ext cx="599010" cy="259045"/>
    <xdr:sp macro="" textlink="">
      <xdr:nvSpPr>
        <xdr:cNvPr id="371" name="テキスト ボックス 370"/>
        <xdr:cNvSpPr txBox="1"/>
      </xdr:nvSpPr>
      <xdr:spPr>
        <a:xfrm>
          <a:off x="7561795" y="10034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161830</xdr:rowOff>
    </xdr:from>
    <xdr:to>
      <xdr:col>36</xdr:col>
      <xdr:colOff>165100</xdr:colOff>
      <xdr:row>58</xdr:row>
      <xdr:rowOff>91980</xdr:rowOff>
    </xdr:to>
    <xdr:sp macro="" textlink="">
      <xdr:nvSpPr>
        <xdr:cNvPr id="372" name="楕円 371"/>
        <xdr:cNvSpPr/>
      </xdr:nvSpPr>
      <xdr:spPr>
        <a:xfrm>
          <a:off x="6921500" y="993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83107</xdr:rowOff>
    </xdr:from>
    <xdr:ext cx="599010" cy="259045"/>
    <xdr:sp macro="" textlink="">
      <xdr:nvSpPr>
        <xdr:cNvPr id="373" name="テキスト ボックス 372"/>
        <xdr:cNvSpPr txBox="1"/>
      </xdr:nvSpPr>
      <xdr:spPr>
        <a:xfrm>
          <a:off x="6672795" y="10027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79617</xdr:rowOff>
    </xdr:from>
    <xdr:to>
      <xdr:col>55</xdr:col>
      <xdr:colOff>0</xdr:colOff>
      <xdr:row>78</xdr:row>
      <xdr:rowOff>48462</xdr:rowOff>
    </xdr:to>
    <xdr:cxnSp macro="">
      <xdr:nvCxnSpPr>
        <xdr:cNvPr id="404" name="直線コネクタ 403"/>
        <xdr:cNvCxnSpPr/>
      </xdr:nvCxnSpPr>
      <xdr:spPr>
        <a:xfrm>
          <a:off x="9639300" y="13281267"/>
          <a:ext cx="838200" cy="14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69739</xdr:rowOff>
    </xdr:from>
    <xdr:ext cx="534377" cy="259045"/>
    <xdr:sp macro="" textlink="">
      <xdr:nvSpPr>
        <xdr:cNvPr id="405" name="普通建設事業費 （ うち新規整備　）平均値テキスト"/>
        <xdr:cNvSpPr txBox="1"/>
      </xdr:nvSpPr>
      <xdr:spPr>
        <a:xfrm>
          <a:off x="10528300" y="1344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79617</xdr:rowOff>
    </xdr:from>
    <xdr:to>
      <xdr:col>50</xdr:col>
      <xdr:colOff>114300</xdr:colOff>
      <xdr:row>79</xdr:row>
      <xdr:rowOff>73501</xdr:rowOff>
    </xdr:to>
    <xdr:cxnSp macro="">
      <xdr:nvCxnSpPr>
        <xdr:cNvPr id="407" name="直線コネクタ 406"/>
        <xdr:cNvCxnSpPr/>
      </xdr:nvCxnSpPr>
      <xdr:spPr>
        <a:xfrm flipV="1">
          <a:off x="8750300" y="13281267"/>
          <a:ext cx="889000" cy="33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157253</xdr:rowOff>
    </xdr:from>
    <xdr:ext cx="534377" cy="259045"/>
    <xdr:sp macro="" textlink="">
      <xdr:nvSpPr>
        <xdr:cNvPr id="409" name="テキスト ボックス 408"/>
        <xdr:cNvSpPr txBox="1"/>
      </xdr:nvSpPr>
      <xdr:spPr>
        <a:xfrm>
          <a:off x="9372111" y="135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43013</xdr:rowOff>
    </xdr:from>
    <xdr:to>
      <xdr:col>45</xdr:col>
      <xdr:colOff>177800</xdr:colOff>
      <xdr:row>79</xdr:row>
      <xdr:rowOff>73501</xdr:rowOff>
    </xdr:to>
    <xdr:cxnSp macro="">
      <xdr:nvCxnSpPr>
        <xdr:cNvPr id="410" name="直線コネクタ 409"/>
        <xdr:cNvCxnSpPr/>
      </xdr:nvCxnSpPr>
      <xdr:spPr>
        <a:xfrm>
          <a:off x="7861300" y="13587563"/>
          <a:ext cx="889000" cy="3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169112</xdr:rowOff>
    </xdr:from>
    <xdr:to>
      <xdr:col>55</xdr:col>
      <xdr:colOff>50800</xdr:colOff>
      <xdr:row>78</xdr:row>
      <xdr:rowOff>99262</xdr:rowOff>
    </xdr:to>
    <xdr:sp macro="" textlink="">
      <xdr:nvSpPr>
        <xdr:cNvPr id="420" name="楕円 419"/>
        <xdr:cNvSpPr/>
      </xdr:nvSpPr>
      <xdr:spPr>
        <a:xfrm>
          <a:off x="10426700" y="1337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20539</xdr:rowOff>
    </xdr:from>
    <xdr:ext cx="599010" cy="259045"/>
    <xdr:sp macro="" textlink="">
      <xdr:nvSpPr>
        <xdr:cNvPr id="421" name="普通建設事業費 （ うち新規整備　）該当値テキスト"/>
        <xdr:cNvSpPr txBox="1"/>
      </xdr:nvSpPr>
      <xdr:spPr>
        <a:xfrm>
          <a:off x="10528300" y="1322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28817</xdr:rowOff>
    </xdr:from>
    <xdr:to>
      <xdr:col>50</xdr:col>
      <xdr:colOff>165100</xdr:colOff>
      <xdr:row>77</xdr:row>
      <xdr:rowOff>130417</xdr:rowOff>
    </xdr:to>
    <xdr:sp macro="" textlink="">
      <xdr:nvSpPr>
        <xdr:cNvPr id="422" name="楕円 421"/>
        <xdr:cNvSpPr/>
      </xdr:nvSpPr>
      <xdr:spPr>
        <a:xfrm>
          <a:off x="9588500" y="132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146944</xdr:rowOff>
    </xdr:from>
    <xdr:ext cx="599010" cy="259045"/>
    <xdr:sp macro="" textlink="">
      <xdr:nvSpPr>
        <xdr:cNvPr id="423" name="テキスト ボックス 422"/>
        <xdr:cNvSpPr txBox="1"/>
      </xdr:nvSpPr>
      <xdr:spPr>
        <a:xfrm>
          <a:off x="9339795" y="1300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22701</xdr:rowOff>
    </xdr:from>
    <xdr:to>
      <xdr:col>46</xdr:col>
      <xdr:colOff>38100</xdr:colOff>
      <xdr:row>79</xdr:row>
      <xdr:rowOff>124301</xdr:rowOff>
    </xdr:to>
    <xdr:sp macro="" textlink="">
      <xdr:nvSpPr>
        <xdr:cNvPr id="424" name="楕円 423"/>
        <xdr:cNvSpPr/>
      </xdr:nvSpPr>
      <xdr:spPr>
        <a:xfrm>
          <a:off x="8699500" y="1356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115428</xdr:rowOff>
    </xdr:from>
    <xdr:ext cx="534377" cy="259045"/>
    <xdr:sp macro="" textlink="">
      <xdr:nvSpPr>
        <xdr:cNvPr id="425" name="テキスト ボックス 424"/>
        <xdr:cNvSpPr txBox="1"/>
      </xdr:nvSpPr>
      <xdr:spPr>
        <a:xfrm>
          <a:off x="8483111" y="1365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163663</xdr:rowOff>
    </xdr:from>
    <xdr:to>
      <xdr:col>41</xdr:col>
      <xdr:colOff>101600</xdr:colOff>
      <xdr:row>79</xdr:row>
      <xdr:rowOff>93813</xdr:rowOff>
    </xdr:to>
    <xdr:sp macro="" textlink="">
      <xdr:nvSpPr>
        <xdr:cNvPr id="426" name="楕円 425"/>
        <xdr:cNvSpPr/>
      </xdr:nvSpPr>
      <xdr:spPr>
        <a:xfrm>
          <a:off x="7810500" y="1353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84940</xdr:rowOff>
    </xdr:from>
    <xdr:ext cx="534377" cy="259045"/>
    <xdr:sp macro="" textlink="">
      <xdr:nvSpPr>
        <xdr:cNvPr id="427" name="テキスト ボックス 426"/>
        <xdr:cNvSpPr txBox="1"/>
      </xdr:nvSpPr>
      <xdr:spPr>
        <a:xfrm>
          <a:off x="7594111" y="1362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122149</xdr:rowOff>
    </xdr:from>
    <xdr:to>
      <xdr:col>55</xdr:col>
      <xdr:colOff>0</xdr:colOff>
      <xdr:row>97</xdr:row>
      <xdr:rowOff>152039</xdr:rowOff>
    </xdr:to>
    <xdr:cxnSp macro="">
      <xdr:nvCxnSpPr>
        <xdr:cNvPr id="452" name="直線コネクタ 451"/>
        <xdr:cNvCxnSpPr/>
      </xdr:nvCxnSpPr>
      <xdr:spPr>
        <a:xfrm flipV="1">
          <a:off x="9639300" y="16752799"/>
          <a:ext cx="838200" cy="2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22907</xdr:rowOff>
    </xdr:from>
    <xdr:to>
      <xdr:col>50</xdr:col>
      <xdr:colOff>114300</xdr:colOff>
      <xdr:row>97</xdr:row>
      <xdr:rowOff>152039</xdr:rowOff>
    </xdr:to>
    <xdr:cxnSp macro="">
      <xdr:nvCxnSpPr>
        <xdr:cNvPr id="455" name="直線コネクタ 454"/>
        <xdr:cNvCxnSpPr/>
      </xdr:nvCxnSpPr>
      <xdr:spPr>
        <a:xfrm>
          <a:off x="8750300" y="16653557"/>
          <a:ext cx="889000" cy="12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22907</xdr:rowOff>
    </xdr:from>
    <xdr:to>
      <xdr:col>45</xdr:col>
      <xdr:colOff>177800</xdr:colOff>
      <xdr:row>97</xdr:row>
      <xdr:rowOff>107387</xdr:rowOff>
    </xdr:to>
    <xdr:cxnSp macro="">
      <xdr:nvCxnSpPr>
        <xdr:cNvPr id="458" name="直線コネクタ 457"/>
        <xdr:cNvCxnSpPr/>
      </xdr:nvCxnSpPr>
      <xdr:spPr>
        <a:xfrm flipV="1">
          <a:off x="7861300" y="16653557"/>
          <a:ext cx="889000" cy="8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165819</xdr:rowOff>
    </xdr:from>
    <xdr:ext cx="599010" cy="259045"/>
    <xdr:sp macro="" textlink="">
      <xdr:nvSpPr>
        <xdr:cNvPr id="460" name="テキスト ボックス 459"/>
        <xdr:cNvSpPr txBox="1"/>
      </xdr:nvSpPr>
      <xdr:spPr>
        <a:xfrm>
          <a:off x="8450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163081</xdr:rowOff>
    </xdr:from>
    <xdr:ext cx="599010" cy="259045"/>
    <xdr:sp macro="" textlink="">
      <xdr:nvSpPr>
        <xdr:cNvPr id="462" name="テキスト ボックス 461"/>
        <xdr:cNvSpPr txBox="1"/>
      </xdr:nvSpPr>
      <xdr:spPr>
        <a:xfrm>
          <a:off x="7561795" y="1679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71349</xdr:rowOff>
    </xdr:from>
    <xdr:to>
      <xdr:col>55</xdr:col>
      <xdr:colOff>50800</xdr:colOff>
      <xdr:row>98</xdr:row>
      <xdr:rowOff>1499</xdr:rowOff>
    </xdr:to>
    <xdr:sp macro="" textlink="">
      <xdr:nvSpPr>
        <xdr:cNvPr id="468" name="楕円 467"/>
        <xdr:cNvSpPr/>
      </xdr:nvSpPr>
      <xdr:spPr>
        <a:xfrm>
          <a:off x="10426700" y="167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34926</xdr:rowOff>
    </xdr:from>
    <xdr:ext cx="599010" cy="259045"/>
    <xdr:sp macro="" textlink="">
      <xdr:nvSpPr>
        <xdr:cNvPr id="469" name="普通建設事業費 （ うち更新整備　）該当値テキスト"/>
        <xdr:cNvSpPr txBox="1"/>
      </xdr:nvSpPr>
      <xdr:spPr>
        <a:xfrm>
          <a:off x="10528300" y="1666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101239</xdr:rowOff>
    </xdr:from>
    <xdr:to>
      <xdr:col>50</xdr:col>
      <xdr:colOff>165100</xdr:colOff>
      <xdr:row>98</xdr:row>
      <xdr:rowOff>31389</xdr:rowOff>
    </xdr:to>
    <xdr:sp macro="" textlink="">
      <xdr:nvSpPr>
        <xdr:cNvPr id="470" name="楕円 469"/>
        <xdr:cNvSpPr/>
      </xdr:nvSpPr>
      <xdr:spPr>
        <a:xfrm>
          <a:off x="9588500" y="1673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22516</xdr:rowOff>
    </xdr:from>
    <xdr:ext cx="534377" cy="259045"/>
    <xdr:sp macro="" textlink="">
      <xdr:nvSpPr>
        <xdr:cNvPr id="471" name="テキスト ボックス 470"/>
        <xdr:cNvSpPr txBox="1"/>
      </xdr:nvSpPr>
      <xdr:spPr>
        <a:xfrm>
          <a:off x="9372111" y="1682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143557</xdr:rowOff>
    </xdr:from>
    <xdr:to>
      <xdr:col>46</xdr:col>
      <xdr:colOff>38100</xdr:colOff>
      <xdr:row>97</xdr:row>
      <xdr:rowOff>73707</xdr:rowOff>
    </xdr:to>
    <xdr:sp macro="" textlink="">
      <xdr:nvSpPr>
        <xdr:cNvPr id="472" name="楕円 471"/>
        <xdr:cNvSpPr/>
      </xdr:nvSpPr>
      <xdr:spPr>
        <a:xfrm>
          <a:off x="8699500" y="1660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90234</xdr:rowOff>
    </xdr:from>
    <xdr:ext cx="599010" cy="259045"/>
    <xdr:sp macro="" textlink="">
      <xdr:nvSpPr>
        <xdr:cNvPr id="473" name="テキスト ボックス 472"/>
        <xdr:cNvSpPr txBox="1"/>
      </xdr:nvSpPr>
      <xdr:spPr>
        <a:xfrm>
          <a:off x="8450795" y="16377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56587</xdr:rowOff>
    </xdr:from>
    <xdr:to>
      <xdr:col>41</xdr:col>
      <xdr:colOff>101600</xdr:colOff>
      <xdr:row>97</xdr:row>
      <xdr:rowOff>158187</xdr:rowOff>
    </xdr:to>
    <xdr:sp macro="" textlink="">
      <xdr:nvSpPr>
        <xdr:cNvPr id="474" name="楕円 473"/>
        <xdr:cNvSpPr/>
      </xdr:nvSpPr>
      <xdr:spPr>
        <a:xfrm>
          <a:off x="7810500" y="1668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3264</xdr:rowOff>
    </xdr:from>
    <xdr:ext cx="599010" cy="259045"/>
    <xdr:sp macro="" textlink="">
      <xdr:nvSpPr>
        <xdr:cNvPr id="475" name="テキスト ボックス 474"/>
        <xdr:cNvSpPr txBox="1"/>
      </xdr:nvSpPr>
      <xdr:spPr>
        <a:xfrm>
          <a:off x="7561795" y="16462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7" name="直線コネクタ 50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131954</xdr:rowOff>
    </xdr:from>
    <xdr:to>
      <xdr:col>71</xdr:col>
      <xdr:colOff>177800</xdr:colOff>
      <xdr:row>39</xdr:row>
      <xdr:rowOff>44450</xdr:rowOff>
    </xdr:to>
    <xdr:cxnSp macro="">
      <xdr:nvCxnSpPr>
        <xdr:cNvPr id="513" name="直線コネクタ 512"/>
        <xdr:cNvCxnSpPr/>
      </xdr:nvCxnSpPr>
      <xdr:spPr>
        <a:xfrm>
          <a:off x="12814300" y="6647054"/>
          <a:ext cx="889000" cy="8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81154</xdr:rowOff>
    </xdr:from>
    <xdr:to>
      <xdr:col>67</xdr:col>
      <xdr:colOff>101600</xdr:colOff>
      <xdr:row>39</xdr:row>
      <xdr:rowOff>11304</xdr:rowOff>
    </xdr:to>
    <xdr:sp macro="" textlink="">
      <xdr:nvSpPr>
        <xdr:cNvPr id="531" name="楕円 530"/>
        <xdr:cNvSpPr/>
      </xdr:nvSpPr>
      <xdr:spPr>
        <a:xfrm>
          <a:off x="12763500" y="659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2431</xdr:rowOff>
    </xdr:from>
    <xdr:ext cx="534377" cy="259045"/>
    <xdr:sp macro="" textlink="">
      <xdr:nvSpPr>
        <xdr:cNvPr id="532" name="テキスト ボックス 531"/>
        <xdr:cNvSpPr txBox="1"/>
      </xdr:nvSpPr>
      <xdr:spPr>
        <a:xfrm>
          <a:off x="12547111" y="668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96979</xdr:rowOff>
    </xdr:from>
    <xdr:to>
      <xdr:col>85</xdr:col>
      <xdr:colOff>127000</xdr:colOff>
      <xdr:row>78</xdr:row>
      <xdr:rowOff>101722</xdr:rowOff>
    </xdr:to>
    <xdr:cxnSp macro="">
      <xdr:nvCxnSpPr>
        <xdr:cNvPr id="616" name="直線コネクタ 615"/>
        <xdr:cNvCxnSpPr/>
      </xdr:nvCxnSpPr>
      <xdr:spPr>
        <a:xfrm flipV="1">
          <a:off x="15481300" y="13470079"/>
          <a:ext cx="838200" cy="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101722</xdr:rowOff>
    </xdr:from>
    <xdr:to>
      <xdr:col>81</xdr:col>
      <xdr:colOff>50800</xdr:colOff>
      <xdr:row>78</xdr:row>
      <xdr:rowOff>108986</xdr:rowOff>
    </xdr:to>
    <xdr:cxnSp macro="">
      <xdr:nvCxnSpPr>
        <xdr:cNvPr id="619" name="直線コネクタ 618"/>
        <xdr:cNvCxnSpPr/>
      </xdr:nvCxnSpPr>
      <xdr:spPr>
        <a:xfrm flipV="1">
          <a:off x="14592300" y="13474822"/>
          <a:ext cx="889000" cy="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104263</xdr:rowOff>
    </xdr:from>
    <xdr:to>
      <xdr:col>76</xdr:col>
      <xdr:colOff>114300</xdr:colOff>
      <xdr:row>78</xdr:row>
      <xdr:rowOff>108986</xdr:rowOff>
    </xdr:to>
    <xdr:cxnSp macro="">
      <xdr:nvCxnSpPr>
        <xdr:cNvPr id="622" name="直線コネクタ 621"/>
        <xdr:cNvCxnSpPr/>
      </xdr:nvCxnSpPr>
      <xdr:spPr>
        <a:xfrm>
          <a:off x="13703300" y="13477363"/>
          <a:ext cx="889000" cy="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80809</xdr:rowOff>
    </xdr:from>
    <xdr:to>
      <xdr:col>71</xdr:col>
      <xdr:colOff>177800</xdr:colOff>
      <xdr:row>78</xdr:row>
      <xdr:rowOff>104263</xdr:rowOff>
    </xdr:to>
    <xdr:cxnSp macro="">
      <xdr:nvCxnSpPr>
        <xdr:cNvPr id="625" name="直線コネクタ 624"/>
        <xdr:cNvCxnSpPr/>
      </xdr:nvCxnSpPr>
      <xdr:spPr>
        <a:xfrm>
          <a:off x="12814300" y="13453909"/>
          <a:ext cx="8890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46179</xdr:rowOff>
    </xdr:from>
    <xdr:to>
      <xdr:col>85</xdr:col>
      <xdr:colOff>177800</xdr:colOff>
      <xdr:row>78</xdr:row>
      <xdr:rowOff>147779</xdr:rowOff>
    </xdr:to>
    <xdr:sp macro="" textlink="">
      <xdr:nvSpPr>
        <xdr:cNvPr id="635" name="楕円 634"/>
        <xdr:cNvSpPr/>
      </xdr:nvSpPr>
      <xdr:spPr>
        <a:xfrm>
          <a:off x="16268700" y="1341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132556</xdr:rowOff>
    </xdr:from>
    <xdr:ext cx="534377" cy="259045"/>
    <xdr:sp macro="" textlink="">
      <xdr:nvSpPr>
        <xdr:cNvPr id="636" name="公債費該当値テキスト"/>
        <xdr:cNvSpPr txBox="1"/>
      </xdr:nvSpPr>
      <xdr:spPr>
        <a:xfrm>
          <a:off x="16370300" y="1333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50922</xdr:rowOff>
    </xdr:from>
    <xdr:to>
      <xdr:col>81</xdr:col>
      <xdr:colOff>101600</xdr:colOff>
      <xdr:row>78</xdr:row>
      <xdr:rowOff>152522</xdr:rowOff>
    </xdr:to>
    <xdr:sp macro="" textlink="">
      <xdr:nvSpPr>
        <xdr:cNvPr id="637" name="楕円 636"/>
        <xdr:cNvSpPr/>
      </xdr:nvSpPr>
      <xdr:spPr>
        <a:xfrm>
          <a:off x="15430500" y="1342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143649</xdr:rowOff>
    </xdr:from>
    <xdr:ext cx="534377" cy="259045"/>
    <xdr:sp macro="" textlink="">
      <xdr:nvSpPr>
        <xdr:cNvPr id="638" name="テキスト ボックス 637"/>
        <xdr:cNvSpPr txBox="1"/>
      </xdr:nvSpPr>
      <xdr:spPr>
        <a:xfrm>
          <a:off x="15214111" y="135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58186</xdr:rowOff>
    </xdr:from>
    <xdr:to>
      <xdr:col>76</xdr:col>
      <xdr:colOff>165100</xdr:colOff>
      <xdr:row>78</xdr:row>
      <xdr:rowOff>159786</xdr:rowOff>
    </xdr:to>
    <xdr:sp macro="" textlink="">
      <xdr:nvSpPr>
        <xdr:cNvPr id="639" name="楕円 638"/>
        <xdr:cNvSpPr/>
      </xdr:nvSpPr>
      <xdr:spPr>
        <a:xfrm>
          <a:off x="14541500" y="1343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150913</xdr:rowOff>
    </xdr:from>
    <xdr:ext cx="534377" cy="259045"/>
    <xdr:sp macro="" textlink="">
      <xdr:nvSpPr>
        <xdr:cNvPr id="640" name="テキスト ボックス 639"/>
        <xdr:cNvSpPr txBox="1"/>
      </xdr:nvSpPr>
      <xdr:spPr>
        <a:xfrm>
          <a:off x="14325111" y="1352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53463</xdr:rowOff>
    </xdr:from>
    <xdr:to>
      <xdr:col>72</xdr:col>
      <xdr:colOff>38100</xdr:colOff>
      <xdr:row>78</xdr:row>
      <xdr:rowOff>155063</xdr:rowOff>
    </xdr:to>
    <xdr:sp macro="" textlink="">
      <xdr:nvSpPr>
        <xdr:cNvPr id="641" name="楕円 640"/>
        <xdr:cNvSpPr/>
      </xdr:nvSpPr>
      <xdr:spPr>
        <a:xfrm>
          <a:off x="13652500" y="1342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146190</xdr:rowOff>
    </xdr:from>
    <xdr:ext cx="534377" cy="259045"/>
    <xdr:sp macro="" textlink="">
      <xdr:nvSpPr>
        <xdr:cNvPr id="642" name="テキスト ボックス 641"/>
        <xdr:cNvSpPr txBox="1"/>
      </xdr:nvSpPr>
      <xdr:spPr>
        <a:xfrm>
          <a:off x="13436111" y="1351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30009</xdr:rowOff>
    </xdr:from>
    <xdr:to>
      <xdr:col>67</xdr:col>
      <xdr:colOff>101600</xdr:colOff>
      <xdr:row>78</xdr:row>
      <xdr:rowOff>131609</xdr:rowOff>
    </xdr:to>
    <xdr:sp macro="" textlink="">
      <xdr:nvSpPr>
        <xdr:cNvPr id="643" name="楕円 642"/>
        <xdr:cNvSpPr/>
      </xdr:nvSpPr>
      <xdr:spPr>
        <a:xfrm>
          <a:off x="12763500" y="134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122736</xdr:rowOff>
    </xdr:from>
    <xdr:ext cx="534377" cy="259045"/>
    <xdr:sp macro="" textlink="">
      <xdr:nvSpPr>
        <xdr:cNvPr id="644" name="テキスト ボックス 643"/>
        <xdr:cNvSpPr txBox="1"/>
      </xdr:nvSpPr>
      <xdr:spPr>
        <a:xfrm>
          <a:off x="12547111" y="1349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97501</xdr:rowOff>
    </xdr:from>
    <xdr:to>
      <xdr:col>85</xdr:col>
      <xdr:colOff>127000</xdr:colOff>
      <xdr:row>98</xdr:row>
      <xdr:rowOff>111886</xdr:rowOff>
    </xdr:to>
    <xdr:cxnSp macro="">
      <xdr:nvCxnSpPr>
        <xdr:cNvPr id="671" name="直線コネクタ 670"/>
        <xdr:cNvCxnSpPr/>
      </xdr:nvCxnSpPr>
      <xdr:spPr>
        <a:xfrm>
          <a:off x="15481300" y="16899601"/>
          <a:ext cx="838200" cy="1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97501</xdr:rowOff>
    </xdr:from>
    <xdr:to>
      <xdr:col>81</xdr:col>
      <xdr:colOff>50800</xdr:colOff>
      <xdr:row>98</xdr:row>
      <xdr:rowOff>116849</xdr:rowOff>
    </xdr:to>
    <xdr:cxnSp macro="">
      <xdr:nvCxnSpPr>
        <xdr:cNvPr id="674" name="直線コネクタ 673"/>
        <xdr:cNvCxnSpPr/>
      </xdr:nvCxnSpPr>
      <xdr:spPr>
        <a:xfrm flipV="1">
          <a:off x="14592300" y="16899601"/>
          <a:ext cx="889000" cy="1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116849</xdr:rowOff>
    </xdr:from>
    <xdr:to>
      <xdr:col>76</xdr:col>
      <xdr:colOff>114300</xdr:colOff>
      <xdr:row>98</xdr:row>
      <xdr:rowOff>139123</xdr:rowOff>
    </xdr:to>
    <xdr:cxnSp macro="">
      <xdr:nvCxnSpPr>
        <xdr:cNvPr id="677" name="直線コネクタ 676"/>
        <xdr:cNvCxnSpPr/>
      </xdr:nvCxnSpPr>
      <xdr:spPr>
        <a:xfrm flipV="1">
          <a:off x="13703300" y="16918949"/>
          <a:ext cx="889000" cy="2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139123</xdr:rowOff>
    </xdr:from>
    <xdr:to>
      <xdr:col>71</xdr:col>
      <xdr:colOff>177800</xdr:colOff>
      <xdr:row>98</xdr:row>
      <xdr:rowOff>139278</xdr:rowOff>
    </xdr:to>
    <xdr:cxnSp macro="">
      <xdr:nvCxnSpPr>
        <xdr:cNvPr id="680" name="直線コネクタ 679"/>
        <xdr:cNvCxnSpPr/>
      </xdr:nvCxnSpPr>
      <xdr:spPr>
        <a:xfrm flipV="1">
          <a:off x="12814300" y="16941223"/>
          <a:ext cx="8890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61086</xdr:rowOff>
    </xdr:from>
    <xdr:to>
      <xdr:col>85</xdr:col>
      <xdr:colOff>177800</xdr:colOff>
      <xdr:row>98</xdr:row>
      <xdr:rowOff>162686</xdr:rowOff>
    </xdr:to>
    <xdr:sp macro="" textlink="">
      <xdr:nvSpPr>
        <xdr:cNvPr id="690" name="楕円 689"/>
        <xdr:cNvSpPr/>
      </xdr:nvSpPr>
      <xdr:spPr>
        <a:xfrm>
          <a:off x="16268700" y="1686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164457</xdr:rowOff>
    </xdr:from>
    <xdr:ext cx="534377" cy="259045"/>
    <xdr:sp macro="" textlink="">
      <xdr:nvSpPr>
        <xdr:cNvPr id="691" name="積立金該当値テキスト"/>
        <xdr:cNvSpPr txBox="1"/>
      </xdr:nvSpPr>
      <xdr:spPr>
        <a:xfrm>
          <a:off x="16370300" y="1679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46701</xdr:rowOff>
    </xdr:from>
    <xdr:to>
      <xdr:col>81</xdr:col>
      <xdr:colOff>101600</xdr:colOff>
      <xdr:row>98</xdr:row>
      <xdr:rowOff>148301</xdr:rowOff>
    </xdr:to>
    <xdr:sp macro="" textlink="">
      <xdr:nvSpPr>
        <xdr:cNvPr id="692" name="楕円 691"/>
        <xdr:cNvSpPr/>
      </xdr:nvSpPr>
      <xdr:spPr>
        <a:xfrm>
          <a:off x="15430500" y="1684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139428</xdr:rowOff>
    </xdr:from>
    <xdr:ext cx="534377" cy="259045"/>
    <xdr:sp macro="" textlink="">
      <xdr:nvSpPr>
        <xdr:cNvPr id="693" name="テキスト ボックス 692"/>
        <xdr:cNvSpPr txBox="1"/>
      </xdr:nvSpPr>
      <xdr:spPr>
        <a:xfrm>
          <a:off x="15214111" y="1694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66049</xdr:rowOff>
    </xdr:from>
    <xdr:to>
      <xdr:col>76</xdr:col>
      <xdr:colOff>165100</xdr:colOff>
      <xdr:row>98</xdr:row>
      <xdr:rowOff>167649</xdr:rowOff>
    </xdr:to>
    <xdr:sp macro="" textlink="">
      <xdr:nvSpPr>
        <xdr:cNvPr id="694" name="楕円 693"/>
        <xdr:cNvSpPr/>
      </xdr:nvSpPr>
      <xdr:spPr>
        <a:xfrm>
          <a:off x="14541500" y="1686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158776</xdr:rowOff>
    </xdr:from>
    <xdr:ext cx="534377" cy="259045"/>
    <xdr:sp macro="" textlink="">
      <xdr:nvSpPr>
        <xdr:cNvPr id="695" name="テキスト ボックス 694"/>
        <xdr:cNvSpPr txBox="1"/>
      </xdr:nvSpPr>
      <xdr:spPr>
        <a:xfrm>
          <a:off x="14325111" y="1696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88323</xdr:rowOff>
    </xdr:from>
    <xdr:to>
      <xdr:col>72</xdr:col>
      <xdr:colOff>38100</xdr:colOff>
      <xdr:row>99</xdr:row>
      <xdr:rowOff>18473</xdr:rowOff>
    </xdr:to>
    <xdr:sp macro="" textlink="">
      <xdr:nvSpPr>
        <xdr:cNvPr id="696" name="楕円 695"/>
        <xdr:cNvSpPr/>
      </xdr:nvSpPr>
      <xdr:spPr>
        <a:xfrm>
          <a:off x="13652500" y="1689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9600</xdr:rowOff>
    </xdr:from>
    <xdr:ext cx="378565" cy="259045"/>
    <xdr:sp macro="" textlink="">
      <xdr:nvSpPr>
        <xdr:cNvPr id="697" name="テキスト ボックス 696"/>
        <xdr:cNvSpPr txBox="1"/>
      </xdr:nvSpPr>
      <xdr:spPr>
        <a:xfrm>
          <a:off x="13514017" y="16983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88478</xdr:rowOff>
    </xdr:from>
    <xdr:to>
      <xdr:col>67</xdr:col>
      <xdr:colOff>101600</xdr:colOff>
      <xdr:row>99</xdr:row>
      <xdr:rowOff>18628</xdr:rowOff>
    </xdr:to>
    <xdr:sp macro="" textlink="">
      <xdr:nvSpPr>
        <xdr:cNvPr id="698" name="楕円 697"/>
        <xdr:cNvSpPr/>
      </xdr:nvSpPr>
      <xdr:spPr>
        <a:xfrm>
          <a:off x="12763500" y="1689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9755</xdr:rowOff>
    </xdr:from>
    <xdr:ext cx="378565" cy="259045"/>
    <xdr:sp macro="" textlink="">
      <xdr:nvSpPr>
        <xdr:cNvPr id="699" name="テキスト ボックス 698"/>
        <xdr:cNvSpPr txBox="1"/>
      </xdr:nvSpPr>
      <xdr:spPr>
        <a:xfrm>
          <a:off x="12625017" y="16983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107559</xdr:rowOff>
    </xdr:from>
    <xdr:to>
      <xdr:col>116</xdr:col>
      <xdr:colOff>63500</xdr:colOff>
      <xdr:row>38</xdr:row>
      <xdr:rowOff>139700</xdr:rowOff>
    </xdr:to>
    <xdr:cxnSp macro="">
      <xdr:nvCxnSpPr>
        <xdr:cNvPr id="726" name="直線コネクタ 725"/>
        <xdr:cNvCxnSpPr/>
      </xdr:nvCxnSpPr>
      <xdr:spPr>
        <a:xfrm flipV="1">
          <a:off x="21323300" y="6622659"/>
          <a:ext cx="838200" cy="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45816</xdr:rowOff>
    </xdr:from>
    <xdr:ext cx="378565" cy="259045"/>
    <xdr:sp macro="" textlink="">
      <xdr:nvSpPr>
        <xdr:cNvPr id="727" name="投資及び出資金平均値テキスト"/>
        <xdr:cNvSpPr txBox="1"/>
      </xdr:nvSpPr>
      <xdr:spPr>
        <a:xfrm>
          <a:off x="22212300" y="6560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125550</xdr:rowOff>
    </xdr:from>
    <xdr:to>
      <xdr:col>107</xdr:col>
      <xdr:colOff>50800</xdr:colOff>
      <xdr:row>38</xdr:row>
      <xdr:rowOff>139700</xdr:rowOff>
    </xdr:to>
    <xdr:cxnSp macro="">
      <xdr:nvCxnSpPr>
        <xdr:cNvPr id="732" name="直線コネクタ 731"/>
        <xdr:cNvCxnSpPr/>
      </xdr:nvCxnSpPr>
      <xdr:spPr>
        <a:xfrm>
          <a:off x="19545300" y="6640650"/>
          <a:ext cx="889000" cy="1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125550</xdr:rowOff>
    </xdr:from>
    <xdr:to>
      <xdr:col>102</xdr:col>
      <xdr:colOff>114300</xdr:colOff>
      <xdr:row>38</xdr:row>
      <xdr:rowOff>139700</xdr:rowOff>
    </xdr:to>
    <xdr:cxnSp macro="">
      <xdr:nvCxnSpPr>
        <xdr:cNvPr id="735" name="直線コネクタ 734"/>
        <xdr:cNvCxnSpPr/>
      </xdr:nvCxnSpPr>
      <xdr:spPr>
        <a:xfrm flipV="1">
          <a:off x="18656300" y="6640650"/>
          <a:ext cx="889000" cy="1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56759</xdr:rowOff>
    </xdr:from>
    <xdr:to>
      <xdr:col>116</xdr:col>
      <xdr:colOff>114300</xdr:colOff>
      <xdr:row>38</xdr:row>
      <xdr:rowOff>158359</xdr:rowOff>
    </xdr:to>
    <xdr:sp macro="" textlink="">
      <xdr:nvSpPr>
        <xdr:cNvPr id="745" name="楕円 744"/>
        <xdr:cNvSpPr/>
      </xdr:nvSpPr>
      <xdr:spPr>
        <a:xfrm>
          <a:off x="22110700" y="657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16136</xdr:rowOff>
    </xdr:from>
    <xdr:ext cx="469744" cy="259045"/>
    <xdr:sp macro="" textlink="">
      <xdr:nvSpPr>
        <xdr:cNvPr id="746" name="投資及び出資金該当値テキスト"/>
        <xdr:cNvSpPr txBox="1"/>
      </xdr:nvSpPr>
      <xdr:spPr>
        <a:xfrm>
          <a:off x="22212300" y="635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74750</xdr:rowOff>
    </xdr:from>
    <xdr:to>
      <xdr:col>102</xdr:col>
      <xdr:colOff>165100</xdr:colOff>
      <xdr:row>39</xdr:row>
      <xdr:rowOff>4900</xdr:rowOff>
    </xdr:to>
    <xdr:sp macro="" textlink="">
      <xdr:nvSpPr>
        <xdr:cNvPr id="751" name="楕円 750"/>
        <xdr:cNvSpPr/>
      </xdr:nvSpPr>
      <xdr:spPr>
        <a:xfrm>
          <a:off x="19494500" y="658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167477</xdr:rowOff>
    </xdr:from>
    <xdr:ext cx="378565" cy="259045"/>
    <xdr:sp macro="" textlink="">
      <xdr:nvSpPr>
        <xdr:cNvPr id="752" name="テキスト ボックス 751"/>
        <xdr:cNvSpPr txBox="1"/>
      </xdr:nvSpPr>
      <xdr:spPr>
        <a:xfrm>
          <a:off x="19356017" y="6682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3" name="直線コネクタ 78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6" name="直線コネクタ 78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9" name="直線コネクタ 78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2" name="直線コネクタ 79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楕円 80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4" name="楕円 80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5" name="テキスト ボックス 80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6" name="楕円 80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7" name="テキスト ボックス 80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8" name="楕円 80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9" name="テキスト ボックス 80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0" name="楕円 80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1" name="テキスト ボックス 81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88463</xdr:rowOff>
    </xdr:from>
    <xdr:to>
      <xdr:col>116</xdr:col>
      <xdr:colOff>63500</xdr:colOff>
      <xdr:row>77</xdr:row>
      <xdr:rowOff>106880</xdr:rowOff>
    </xdr:to>
    <xdr:cxnSp macro="">
      <xdr:nvCxnSpPr>
        <xdr:cNvPr id="840" name="直線コネクタ 839"/>
        <xdr:cNvCxnSpPr/>
      </xdr:nvCxnSpPr>
      <xdr:spPr>
        <a:xfrm flipV="1">
          <a:off x="21323300" y="13290113"/>
          <a:ext cx="838200" cy="1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58079</xdr:rowOff>
    </xdr:from>
    <xdr:to>
      <xdr:col>111</xdr:col>
      <xdr:colOff>177800</xdr:colOff>
      <xdr:row>77</xdr:row>
      <xdr:rowOff>106880</xdr:rowOff>
    </xdr:to>
    <xdr:cxnSp macro="">
      <xdr:nvCxnSpPr>
        <xdr:cNvPr id="843" name="直線コネクタ 842"/>
        <xdr:cNvCxnSpPr/>
      </xdr:nvCxnSpPr>
      <xdr:spPr>
        <a:xfrm>
          <a:off x="20434300" y="13259729"/>
          <a:ext cx="889000" cy="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39421</xdr:rowOff>
    </xdr:from>
    <xdr:to>
      <xdr:col>107</xdr:col>
      <xdr:colOff>50800</xdr:colOff>
      <xdr:row>77</xdr:row>
      <xdr:rowOff>58079</xdr:rowOff>
    </xdr:to>
    <xdr:cxnSp macro="">
      <xdr:nvCxnSpPr>
        <xdr:cNvPr id="846" name="直線コネクタ 845"/>
        <xdr:cNvCxnSpPr/>
      </xdr:nvCxnSpPr>
      <xdr:spPr>
        <a:xfrm>
          <a:off x="19545300" y="13241071"/>
          <a:ext cx="889000" cy="1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27567</xdr:rowOff>
    </xdr:from>
    <xdr:to>
      <xdr:col>102</xdr:col>
      <xdr:colOff>114300</xdr:colOff>
      <xdr:row>77</xdr:row>
      <xdr:rowOff>39421</xdr:rowOff>
    </xdr:to>
    <xdr:cxnSp macro="">
      <xdr:nvCxnSpPr>
        <xdr:cNvPr id="849" name="直線コネクタ 848"/>
        <xdr:cNvCxnSpPr/>
      </xdr:nvCxnSpPr>
      <xdr:spPr>
        <a:xfrm>
          <a:off x="18656300" y="13229217"/>
          <a:ext cx="889000" cy="1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37663</xdr:rowOff>
    </xdr:from>
    <xdr:to>
      <xdr:col>116</xdr:col>
      <xdr:colOff>114300</xdr:colOff>
      <xdr:row>77</xdr:row>
      <xdr:rowOff>139263</xdr:rowOff>
    </xdr:to>
    <xdr:sp macro="" textlink="">
      <xdr:nvSpPr>
        <xdr:cNvPr id="859" name="楕円 858"/>
        <xdr:cNvSpPr/>
      </xdr:nvSpPr>
      <xdr:spPr>
        <a:xfrm>
          <a:off x="22110700" y="132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16090</xdr:rowOff>
    </xdr:from>
    <xdr:ext cx="534377" cy="259045"/>
    <xdr:sp macro="" textlink="">
      <xdr:nvSpPr>
        <xdr:cNvPr id="860" name="繰出金該当値テキスト"/>
        <xdr:cNvSpPr txBox="1"/>
      </xdr:nvSpPr>
      <xdr:spPr>
        <a:xfrm>
          <a:off x="22212300" y="1321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56080</xdr:rowOff>
    </xdr:from>
    <xdr:to>
      <xdr:col>112</xdr:col>
      <xdr:colOff>38100</xdr:colOff>
      <xdr:row>77</xdr:row>
      <xdr:rowOff>157680</xdr:rowOff>
    </xdr:to>
    <xdr:sp macro="" textlink="">
      <xdr:nvSpPr>
        <xdr:cNvPr id="861" name="楕円 860"/>
        <xdr:cNvSpPr/>
      </xdr:nvSpPr>
      <xdr:spPr>
        <a:xfrm>
          <a:off x="21272500" y="132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148807</xdr:rowOff>
    </xdr:from>
    <xdr:ext cx="534377" cy="259045"/>
    <xdr:sp macro="" textlink="">
      <xdr:nvSpPr>
        <xdr:cNvPr id="862" name="テキスト ボックス 861"/>
        <xdr:cNvSpPr txBox="1"/>
      </xdr:nvSpPr>
      <xdr:spPr>
        <a:xfrm>
          <a:off x="21056111" y="1335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7279</xdr:rowOff>
    </xdr:from>
    <xdr:to>
      <xdr:col>107</xdr:col>
      <xdr:colOff>101600</xdr:colOff>
      <xdr:row>77</xdr:row>
      <xdr:rowOff>108879</xdr:rowOff>
    </xdr:to>
    <xdr:sp macro="" textlink="">
      <xdr:nvSpPr>
        <xdr:cNvPr id="863" name="楕円 862"/>
        <xdr:cNvSpPr/>
      </xdr:nvSpPr>
      <xdr:spPr>
        <a:xfrm>
          <a:off x="20383500" y="132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100006</xdr:rowOff>
    </xdr:from>
    <xdr:ext cx="534377" cy="259045"/>
    <xdr:sp macro="" textlink="">
      <xdr:nvSpPr>
        <xdr:cNvPr id="864" name="テキスト ボックス 863"/>
        <xdr:cNvSpPr txBox="1"/>
      </xdr:nvSpPr>
      <xdr:spPr>
        <a:xfrm>
          <a:off x="20167111" y="1330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160071</xdr:rowOff>
    </xdr:from>
    <xdr:to>
      <xdr:col>102</xdr:col>
      <xdr:colOff>165100</xdr:colOff>
      <xdr:row>77</xdr:row>
      <xdr:rowOff>90221</xdr:rowOff>
    </xdr:to>
    <xdr:sp macro="" textlink="">
      <xdr:nvSpPr>
        <xdr:cNvPr id="865" name="楕円 864"/>
        <xdr:cNvSpPr/>
      </xdr:nvSpPr>
      <xdr:spPr>
        <a:xfrm>
          <a:off x="19494500" y="1319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81348</xdr:rowOff>
    </xdr:from>
    <xdr:ext cx="534377" cy="259045"/>
    <xdr:sp macro="" textlink="">
      <xdr:nvSpPr>
        <xdr:cNvPr id="866" name="テキスト ボックス 865"/>
        <xdr:cNvSpPr txBox="1"/>
      </xdr:nvSpPr>
      <xdr:spPr>
        <a:xfrm>
          <a:off x="19278111" y="132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148217</xdr:rowOff>
    </xdr:from>
    <xdr:to>
      <xdr:col>98</xdr:col>
      <xdr:colOff>38100</xdr:colOff>
      <xdr:row>77</xdr:row>
      <xdr:rowOff>78367</xdr:rowOff>
    </xdr:to>
    <xdr:sp macro="" textlink="">
      <xdr:nvSpPr>
        <xdr:cNvPr id="867" name="楕円 866"/>
        <xdr:cNvSpPr/>
      </xdr:nvSpPr>
      <xdr:spPr>
        <a:xfrm>
          <a:off x="18605500" y="1317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69494</xdr:rowOff>
    </xdr:from>
    <xdr:ext cx="534377" cy="259045"/>
    <xdr:sp macro="" textlink="">
      <xdr:nvSpPr>
        <xdr:cNvPr id="868" name="テキスト ボックス 867"/>
        <xdr:cNvSpPr txBox="1"/>
      </xdr:nvSpPr>
      <xdr:spPr>
        <a:xfrm>
          <a:off x="18389111" y="1327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smtClean="0">
              <a:ln>
                <a:noFill/>
              </a:ln>
              <a:solidFill>
                <a:prstClr val="black"/>
              </a:solidFill>
              <a:effectLst/>
              <a:uLnTx/>
              <a:uFillTx/>
              <a:latin typeface="MS-Mincho"/>
              <a:ea typeface="ＭＳ Ｐゴシック" panose="020B0600070205080204" pitchFamily="50" charset="-128"/>
              <a:cs typeface="+mn-cs"/>
            </a:rPr>
            <a:t>普通建設事業費は住民一人当たり３０９，４０４円となっており、類似団体と比較して一人当たりコストが高い状況となっている。これは、近年の福祉、</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教育、観光施設等の整備</a:t>
          </a:r>
          <a:r>
            <a:rPr kumimoji="0" lang="ja-JP" altLang="en-US" sz="1300" b="0" i="0" u="none" strike="noStrike" kern="0" cap="none" spc="0" normalizeH="0" baseline="0" noProof="0" smtClean="0">
              <a:ln>
                <a:noFill/>
              </a:ln>
              <a:solidFill>
                <a:prstClr val="black"/>
              </a:solidFill>
              <a:effectLst/>
              <a:uLnTx/>
              <a:uFillTx/>
              <a:latin typeface="MS-Mincho"/>
              <a:ea typeface="ＭＳ Ｐゴシック" panose="020B0600070205080204" pitchFamily="50" charset="-128"/>
              <a:cs typeface="+mn-cs"/>
            </a:rPr>
            <a:t>事業の増加等によるものである。</a:t>
          </a:r>
          <a:endParaRPr kumimoji="0" lang="en-US" altLang="ja-JP" sz="1300" b="0" i="0" u="none" strike="noStrike" kern="0" cap="none" spc="0" normalizeH="0" baseline="0" noProof="0" smtClean="0">
            <a:ln>
              <a:noFill/>
            </a:ln>
            <a:solidFill>
              <a:prstClr val="black"/>
            </a:solidFill>
            <a:effectLst/>
            <a:uLnTx/>
            <a:uFillTx/>
            <a:latin typeface="MS-Mincho"/>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smtClean="0">
              <a:ln>
                <a:noFill/>
              </a:ln>
              <a:solidFill>
                <a:prstClr val="black"/>
              </a:solidFill>
              <a:effectLst/>
              <a:uLnTx/>
              <a:uFillTx/>
              <a:latin typeface="MS-Mincho"/>
              <a:ea typeface="ＭＳ Ｐゴシック" panose="020B0600070205080204" pitchFamily="50" charset="-128"/>
              <a:cs typeface="+mn-cs"/>
            </a:rPr>
            <a:t>公共施設等総合管理計画に基づき、事業の取捨選択を徹底していくことで、事業費の減少を目指すこととしている。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4,554
4,524
391.76
4,705,470
4,447,899
230,123
2,660,119
4,769,859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92894</xdr:rowOff>
    </xdr:from>
    <xdr:to>
      <xdr:col>24</xdr:col>
      <xdr:colOff>63500</xdr:colOff>
      <xdr:row>37</xdr:row>
      <xdr:rowOff>100857</xdr:rowOff>
    </xdr:to>
    <xdr:cxnSp macro="">
      <xdr:nvCxnSpPr>
        <xdr:cNvPr id="60" name="直線コネクタ 59"/>
        <xdr:cNvCxnSpPr/>
      </xdr:nvCxnSpPr>
      <xdr:spPr>
        <a:xfrm>
          <a:off x="3797300" y="6436544"/>
          <a:ext cx="8382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86474</xdr:rowOff>
    </xdr:from>
    <xdr:to>
      <xdr:col>19</xdr:col>
      <xdr:colOff>177800</xdr:colOff>
      <xdr:row>37</xdr:row>
      <xdr:rowOff>92894</xdr:rowOff>
    </xdr:to>
    <xdr:cxnSp macro="">
      <xdr:nvCxnSpPr>
        <xdr:cNvPr id="63" name="直線コネクタ 62"/>
        <xdr:cNvCxnSpPr/>
      </xdr:nvCxnSpPr>
      <xdr:spPr>
        <a:xfrm>
          <a:off x="2908300" y="6430124"/>
          <a:ext cx="8890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86474</xdr:rowOff>
    </xdr:from>
    <xdr:to>
      <xdr:col>15</xdr:col>
      <xdr:colOff>50800</xdr:colOff>
      <xdr:row>37</xdr:row>
      <xdr:rowOff>108572</xdr:rowOff>
    </xdr:to>
    <xdr:cxnSp macro="">
      <xdr:nvCxnSpPr>
        <xdr:cNvPr id="66" name="直線コネクタ 65"/>
        <xdr:cNvCxnSpPr/>
      </xdr:nvCxnSpPr>
      <xdr:spPr>
        <a:xfrm flipV="1">
          <a:off x="2019300" y="6430124"/>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108001</xdr:rowOff>
    </xdr:from>
    <xdr:to>
      <xdr:col>10</xdr:col>
      <xdr:colOff>114300</xdr:colOff>
      <xdr:row>37</xdr:row>
      <xdr:rowOff>108572</xdr:rowOff>
    </xdr:to>
    <xdr:cxnSp macro="">
      <xdr:nvCxnSpPr>
        <xdr:cNvPr id="69" name="直線コネクタ 68"/>
        <xdr:cNvCxnSpPr/>
      </xdr:nvCxnSpPr>
      <xdr:spPr>
        <a:xfrm>
          <a:off x="1130300" y="6451651"/>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50057</xdr:rowOff>
    </xdr:from>
    <xdr:to>
      <xdr:col>24</xdr:col>
      <xdr:colOff>114300</xdr:colOff>
      <xdr:row>37</xdr:row>
      <xdr:rowOff>151657</xdr:rowOff>
    </xdr:to>
    <xdr:sp macro="" textlink="">
      <xdr:nvSpPr>
        <xdr:cNvPr id="79" name="楕円 78"/>
        <xdr:cNvSpPr/>
      </xdr:nvSpPr>
      <xdr:spPr>
        <a:xfrm>
          <a:off x="4584700" y="639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28484</xdr:rowOff>
    </xdr:from>
    <xdr:ext cx="534377" cy="259045"/>
    <xdr:sp macro="" textlink="">
      <xdr:nvSpPr>
        <xdr:cNvPr id="80" name="議会費該当値テキスト"/>
        <xdr:cNvSpPr txBox="1"/>
      </xdr:nvSpPr>
      <xdr:spPr>
        <a:xfrm>
          <a:off x="4686300" y="637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42094</xdr:rowOff>
    </xdr:from>
    <xdr:to>
      <xdr:col>20</xdr:col>
      <xdr:colOff>38100</xdr:colOff>
      <xdr:row>37</xdr:row>
      <xdr:rowOff>143694</xdr:rowOff>
    </xdr:to>
    <xdr:sp macro="" textlink="">
      <xdr:nvSpPr>
        <xdr:cNvPr id="81" name="楕円 80"/>
        <xdr:cNvSpPr/>
      </xdr:nvSpPr>
      <xdr:spPr>
        <a:xfrm>
          <a:off x="3746500" y="638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134821</xdr:rowOff>
    </xdr:from>
    <xdr:ext cx="534377" cy="259045"/>
    <xdr:sp macro="" textlink="">
      <xdr:nvSpPr>
        <xdr:cNvPr id="82" name="テキスト ボックス 81"/>
        <xdr:cNvSpPr txBox="1"/>
      </xdr:nvSpPr>
      <xdr:spPr>
        <a:xfrm>
          <a:off x="3530111" y="647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35674</xdr:rowOff>
    </xdr:from>
    <xdr:to>
      <xdr:col>15</xdr:col>
      <xdr:colOff>101600</xdr:colOff>
      <xdr:row>37</xdr:row>
      <xdr:rowOff>137274</xdr:rowOff>
    </xdr:to>
    <xdr:sp macro="" textlink="">
      <xdr:nvSpPr>
        <xdr:cNvPr id="83" name="楕円 82"/>
        <xdr:cNvSpPr/>
      </xdr:nvSpPr>
      <xdr:spPr>
        <a:xfrm>
          <a:off x="2857500" y="63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128402</xdr:rowOff>
    </xdr:from>
    <xdr:ext cx="534377" cy="259045"/>
    <xdr:sp macro="" textlink="">
      <xdr:nvSpPr>
        <xdr:cNvPr id="84" name="テキスト ボックス 83"/>
        <xdr:cNvSpPr txBox="1"/>
      </xdr:nvSpPr>
      <xdr:spPr>
        <a:xfrm>
          <a:off x="2641111" y="647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57772</xdr:rowOff>
    </xdr:from>
    <xdr:to>
      <xdr:col>10</xdr:col>
      <xdr:colOff>165100</xdr:colOff>
      <xdr:row>37</xdr:row>
      <xdr:rowOff>159372</xdr:rowOff>
    </xdr:to>
    <xdr:sp macro="" textlink="">
      <xdr:nvSpPr>
        <xdr:cNvPr id="85" name="楕円 84"/>
        <xdr:cNvSpPr/>
      </xdr:nvSpPr>
      <xdr:spPr>
        <a:xfrm>
          <a:off x="1968500" y="640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150499</xdr:rowOff>
    </xdr:from>
    <xdr:ext cx="534377" cy="259045"/>
    <xdr:sp macro="" textlink="">
      <xdr:nvSpPr>
        <xdr:cNvPr id="86" name="テキスト ボックス 85"/>
        <xdr:cNvSpPr txBox="1"/>
      </xdr:nvSpPr>
      <xdr:spPr>
        <a:xfrm>
          <a:off x="1752111" y="649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57201</xdr:rowOff>
    </xdr:from>
    <xdr:to>
      <xdr:col>6</xdr:col>
      <xdr:colOff>38100</xdr:colOff>
      <xdr:row>37</xdr:row>
      <xdr:rowOff>158801</xdr:rowOff>
    </xdr:to>
    <xdr:sp macro="" textlink="">
      <xdr:nvSpPr>
        <xdr:cNvPr id="87" name="楕円 86"/>
        <xdr:cNvSpPr/>
      </xdr:nvSpPr>
      <xdr:spPr>
        <a:xfrm>
          <a:off x="1079500" y="640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149928</xdr:rowOff>
    </xdr:from>
    <xdr:ext cx="534377" cy="259045"/>
    <xdr:sp macro="" textlink="">
      <xdr:nvSpPr>
        <xdr:cNvPr id="88" name="テキスト ボックス 87"/>
        <xdr:cNvSpPr txBox="1"/>
      </xdr:nvSpPr>
      <xdr:spPr>
        <a:xfrm>
          <a:off x="863111" y="649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171120</xdr:rowOff>
    </xdr:from>
    <xdr:to>
      <xdr:col>24</xdr:col>
      <xdr:colOff>63500</xdr:colOff>
      <xdr:row>58</xdr:row>
      <xdr:rowOff>44434</xdr:rowOff>
    </xdr:to>
    <xdr:cxnSp macro="">
      <xdr:nvCxnSpPr>
        <xdr:cNvPr id="115" name="直線コネクタ 114"/>
        <xdr:cNvCxnSpPr/>
      </xdr:nvCxnSpPr>
      <xdr:spPr>
        <a:xfrm flipV="1">
          <a:off x="3797300" y="9943770"/>
          <a:ext cx="838200" cy="4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44434</xdr:rowOff>
    </xdr:from>
    <xdr:to>
      <xdr:col>19</xdr:col>
      <xdr:colOff>177800</xdr:colOff>
      <xdr:row>58</xdr:row>
      <xdr:rowOff>67228</xdr:rowOff>
    </xdr:to>
    <xdr:cxnSp macro="">
      <xdr:nvCxnSpPr>
        <xdr:cNvPr id="118" name="直線コネクタ 117"/>
        <xdr:cNvCxnSpPr/>
      </xdr:nvCxnSpPr>
      <xdr:spPr>
        <a:xfrm flipV="1">
          <a:off x="2908300" y="9988534"/>
          <a:ext cx="889000" cy="2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67228</xdr:rowOff>
    </xdr:from>
    <xdr:to>
      <xdr:col>15</xdr:col>
      <xdr:colOff>50800</xdr:colOff>
      <xdr:row>58</xdr:row>
      <xdr:rowOff>92515</xdr:rowOff>
    </xdr:to>
    <xdr:cxnSp macro="">
      <xdr:nvCxnSpPr>
        <xdr:cNvPr id="121" name="直線コネクタ 120"/>
        <xdr:cNvCxnSpPr/>
      </xdr:nvCxnSpPr>
      <xdr:spPr>
        <a:xfrm flipV="1">
          <a:off x="2019300" y="10011328"/>
          <a:ext cx="889000" cy="2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92515</xdr:rowOff>
    </xdr:from>
    <xdr:to>
      <xdr:col>10</xdr:col>
      <xdr:colOff>114300</xdr:colOff>
      <xdr:row>58</xdr:row>
      <xdr:rowOff>95963</xdr:rowOff>
    </xdr:to>
    <xdr:cxnSp macro="">
      <xdr:nvCxnSpPr>
        <xdr:cNvPr id="124" name="直線コネクタ 123"/>
        <xdr:cNvCxnSpPr/>
      </xdr:nvCxnSpPr>
      <xdr:spPr>
        <a:xfrm flipV="1">
          <a:off x="1130300" y="10036615"/>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120320</xdr:rowOff>
    </xdr:from>
    <xdr:to>
      <xdr:col>24</xdr:col>
      <xdr:colOff>114300</xdr:colOff>
      <xdr:row>58</xdr:row>
      <xdr:rowOff>50470</xdr:rowOff>
    </xdr:to>
    <xdr:sp macro="" textlink="">
      <xdr:nvSpPr>
        <xdr:cNvPr id="134" name="楕円 133"/>
        <xdr:cNvSpPr/>
      </xdr:nvSpPr>
      <xdr:spPr>
        <a:xfrm>
          <a:off x="4584700" y="98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79697</xdr:rowOff>
    </xdr:from>
    <xdr:ext cx="599010" cy="259045"/>
    <xdr:sp macro="" textlink="">
      <xdr:nvSpPr>
        <xdr:cNvPr id="135" name="総務費該当値テキスト"/>
        <xdr:cNvSpPr txBox="1"/>
      </xdr:nvSpPr>
      <xdr:spPr>
        <a:xfrm>
          <a:off x="4686300" y="968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165084</xdr:rowOff>
    </xdr:from>
    <xdr:to>
      <xdr:col>20</xdr:col>
      <xdr:colOff>38100</xdr:colOff>
      <xdr:row>58</xdr:row>
      <xdr:rowOff>95234</xdr:rowOff>
    </xdr:to>
    <xdr:sp macro="" textlink="">
      <xdr:nvSpPr>
        <xdr:cNvPr id="136" name="楕円 135"/>
        <xdr:cNvSpPr/>
      </xdr:nvSpPr>
      <xdr:spPr>
        <a:xfrm>
          <a:off x="3746500" y="993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86361</xdr:rowOff>
    </xdr:from>
    <xdr:ext cx="599010" cy="259045"/>
    <xdr:sp macro="" textlink="">
      <xdr:nvSpPr>
        <xdr:cNvPr id="137" name="テキスト ボックス 136"/>
        <xdr:cNvSpPr txBox="1"/>
      </xdr:nvSpPr>
      <xdr:spPr>
        <a:xfrm>
          <a:off x="3497795" y="1003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16428</xdr:rowOff>
    </xdr:from>
    <xdr:to>
      <xdr:col>15</xdr:col>
      <xdr:colOff>101600</xdr:colOff>
      <xdr:row>58</xdr:row>
      <xdr:rowOff>118028</xdr:rowOff>
    </xdr:to>
    <xdr:sp macro="" textlink="">
      <xdr:nvSpPr>
        <xdr:cNvPr id="138" name="楕円 137"/>
        <xdr:cNvSpPr/>
      </xdr:nvSpPr>
      <xdr:spPr>
        <a:xfrm>
          <a:off x="2857500" y="996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109155</xdr:rowOff>
    </xdr:from>
    <xdr:ext cx="599010" cy="259045"/>
    <xdr:sp macro="" textlink="">
      <xdr:nvSpPr>
        <xdr:cNvPr id="139" name="テキスト ボックス 138"/>
        <xdr:cNvSpPr txBox="1"/>
      </xdr:nvSpPr>
      <xdr:spPr>
        <a:xfrm>
          <a:off x="2608795" y="1005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41715</xdr:rowOff>
    </xdr:from>
    <xdr:to>
      <xdr:col>10</xdr:col>
      <xdr:colOff>165100</xdr:colOff>
      <xdr:row>58</xdr:row>
      <xdr:rowOff>143315</xdr:rowOff>
    </xdr:to>
    <xdr:sp macro="" textlink="">
      <xdr:nvSpPr>
        <xdr:cNvPr id="140" name="楕円 139"/>
        <xdr:cNvSpPr/>
      </xdr:nvSpPr>
      <xdr:spPr>
        <a:xfrm>
          <a:off x="1968500" y="998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134442</xdr:rowOff>
    </xdr:from>
    <xdr:ext cx="599010" cy="259045"/>
    <xdr:sp macro="" textlink="">
      <xdr:nvSpPr>
        <xdr:cNvPr id="141" name="テキスト ボックス 140"/>
        <xdr:cNvSpPr txBox="1"/>
      </xdr:nvSpPr>
      <xdr:spPr>
        <a:xfrm>
          <a:off x="1719795" y="10078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45163</xdr:rowOff>
    </xdr:from>
    <xdr:to>
      <xdr:col>6</xdr:col>
      <xdr:colOff>38100</xdr:colOff>
      <xdr:row>58</xdr:row>
      <xdr:rowOff>146763</xdr:rowOff>
    </xdr:to>
    <xdr:sp macro="" textlink="">
      <xdr:nvSpPr>
        <xdr:cNvPr id="142" name="楕円 141"/>
        <xdr:cNvSpPr/>
      </xdr:nvSpPr>
      <xdr:spPr>
        <a:xfrm>
          <a:off x="1079500" y="998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137890</xdr:rowOff>
    </xdr:from>
    <xdr:ext cx="534377" cy="259045"/>
    <xdr:sp macro="" textlink="">
      <xdr:nvSpPr>
        <xdr:cNvPr id="143" name="テキスト ボックス 142"/>
        <xdr:cNvSpPr txBox="1"/>
      </xdr:nvSpPr>
      <xdr:spPr>
        <a:xfrm>
          <a:off x="863111" y="1008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18641</xdr:rowOff>
    </xdr:from>
    <xdr:to>
      <xdr:col>24</xdr:col>
      <xdr:colOff>63500</xdr:colOff>
      <xdr:row>76</xdr:row>
      <xdr:rowOff>95566</xdr:rowOff>
    </xdr:to>
    <xdr:cxnSp macro="">
      <xdr:nvCxnSpPr>
        <xdr:cNvPr id="170" name="直線コネクタ 169"/>
        <xdr:cNvCxnSpPr/>
      </xdr:nvCxnSpPr>
      <xdr:spPr>
        <a:xfrm>
          <a:off x="3797300" y="13048841"/>
          <a:ext cx="838200" cy="7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18641</xdr:rowOff>
    </xdr:from>
    <xdr:to>
      <xdr:col>19</xdr:col>
      <xdr:colOff>177800</xdr:colOff>
      <xdr:row>76</xdr:row>
      <xdr:rowOff>86173</xdr:rowOff>
    </xdr:to>
    <xdr:cxnSp macro="">
      <xdr:nvCxnSpPr>
        <xdr:cNvPr id="173" name="直線コネクタ 172"/>
        <xdr:cNvCxnSpPr/>
      </xdr:nvCxnSpPr>
      <xdr:spPr>
        <a:xfrm flipV="1">
          <a:off x="2908300" y="13048841"/>
          <a:ext cx="889000" cy="6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86173</xdr:rowOff>
    </xdr:from>
    <xdr:to>
      <xdr:col>15</xdr:col>
      <xdr:colOff>50800</xdr:colOff>
      <xdr:row>76</xdr:row>
      <xdr:rowOff>129786</xdr:rowOff>
    </xdr:to>
    <xdr:cxnSp macro="">
      <xdr:nvCxnSpPr>
        <xdr:cNvPr id="176" name="直線コネクタ 175"/>
        <xdr:cNvCxnSpPr/>
      </xdr:nvCxnSpPr>
      <xdr:spPr>
        <a:xfrm flipV="1">
          <a:off x="2019300" y="13116373"/>
          <a:ext cx="889000" cy="4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109497</xdr:rowOff>
    </xdr:from>
    <xdr:to>
      <xdr:col>10</xdr:col>
      <xdr:colOff>114300</xdr:colOff>
      <xdr:row>76</xdr:row>
      <xdr:rowOff>129786</xdr:rowOff>
    </xdr:to>
    <xdr:cxnSp macro="">
      <xdr:nvCxnSpPr>
        <xdr:cNvPr id="179" name="直線コネクタ 178"/>
        <xdr:cNvCxnSpPr/>
      </xdr:nvCxnSpPr>
      <xdr:spPr>
        <a:xfrm>
          <a:off x="1130300" y="13139697"/>
          <a:ext cx="889000" cy="2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44766</xdr:rowOff>
    </xdr:from>
    <xdr:to>
      <xdr:col>24</xdr:col>
      <xdr:colOff>114300</xdr:colOff>
      <xdr:row>76</xdr:row>
      <xdr:rowOff>146366</xdr:rowOff>
    </xdr:to>
    <xdr:sp macro="" textlink="">
      <xdr:nvSpPr>
        <xdr:cNvPr id="189" name="楕円 188"/>
        <xdr:cNvSpPr/>
      </xdr:nvSpPr>
      <xdr:spPr>
        <a:xfrm>
          <a:off x="4584700" y="1307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131143</xdr:rowOff>
    </xdr:from>
    <xdr:ext cx="599010" cy="259045"/>
    <xdr:sp macro="" textlink="">
      <xdr:nvSpPr>
        <xdr:cNvPr id="190" name="民生費該当値テキスト"/>
        <xdr:cNvSpPr txBox="1"/>
      </xdr:nvSpPr>
      <xdr:spPr>
        <a:xfrm>
          <a:off x="4686300" y="1298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139290</xdr:rowOff>
    </xdr:from>
    <xdr:to>
      <xdr:col>20</xdr:col>
      <xdr:colOff>38100</xdr:colOff>
      <xdr:row>76</xdr:row>
      <xdr:rowOff>69441</xdr:rowOff>
    </xdr:to>
    <xdr:sp macro="" textlink="">
      <xdr:nvSpPr>
        <xdr:cNvPr id="191" name="楕円 190"/>
        <xdr:cNvSpPr/>
      </xdr:nvSpPr>
      <xdr:spPr>
        <a:xfrm>
          <a:off x="3746500" y="129980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60568</xdr:rowOff>
    </xdr:from>
    <xdr:ext cx="599010" cy="259045"/>
    <xdr:sp macro="" textlink="">
      <xdr:nvSpPr>
        <xdr:cNvPr id="192" name="テキスト ボックス 191"/>
        <xdr:cNvSpPr txBox="1"/>
      </xdr:nvSpPr>
      <xdr:spPr>
        <a:xfrm>
          <a:off x="3497795" y="1309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35373</xdr:rowOff>
    </xdr:from>
    <xdr:to>
      <xdr:col>15</xdr:col>
      <xdr:colOff>101600</xdr:colOff>
      <xdr:row>76</xdr:row>
      <xdr:rowOff>136973</xdr:rowOff>
    </xdr:to>
    <xdr:sp macro="" textlink="">
      <xdr:nvSpPr>
        <xdr:cNvPr id="193" name="楕円 192"/>
        <xdr:cNvSpPr/>
      </xdr:nvSpPr>
      <xdr:spPr>
        <a:xfrm>
          <a:off x="2857500" y="1306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128100</xdr:rowOff>
    </xdr:from>
    <xdr:ext cx="599010" cy="259045"/>
    <xdr:sp macro="" textlink="">
      <xdr:nvSpPr>
        <xdr:cNvPr id="194" name="テキスト ボックス 193"/>
        <xdr:cNvSpPr txBox="1"/>
      </xdr:nvSpPr>
      <xdr:spPr>
        <a:xfrm>
          <a:off x="2608795" y="1315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78986</xdr:rowOff>
    </xdr:from>
    <xdr:to>
      <xdr:col>10</xdr:col>
      <xdr:colOff>165100</xdr:colOff>
      <xdr:row>77</xdr:row>
      <xdr:rowOff>9136</xdr:rowOff>
    </xdr:to>
    <xdr:sp macro="" textlink="">
      <xdr:nvSpPr>
        <xdr:cNvPr id="195" name="楕円 194"/>
        <xdr:cNvSpPr/>
      </xdr:nvSpPr>
      <xdr:spPr>
        <a:xfrm>
          <a:off x="1968500" y="1310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263</xdr:rowOff>
    </xdr:from>
    <xdr:ext cx="599010" cy="259045"/>
    <xdr:sp macro="" textlink="">
      <xdr:nvSpPr>
        <xdr:cNvPr id="196" name="テキスト ボックス 195"/>
        <xdr:cNvSpPr txBox="1"/>
      </xdr:nvSpPr>
      <xdr:spPr>
        <a:xfrm>
          <a:off x="1719795" y="1320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58697</xdr:rowOff>
    </xdr:from>
    <xdr:to>
      <xdr:col>6</xdr:col>
      <xdr:colOff>38100</xdr:colOff>
      <xdr:row>76</xdr:row>
      <xdr:rowOff>160297</xdr:rowOff>
    </xdr:to>
    <xdr:sp macro="" textlink="">
      <xdr:nvSpPr>
        <xdr:cNvPr id="197" name="楕円 196"/>
        <xdr:cNvSpPr/>
      </xdr:nvSpPr>
      <xdr:spPr>
        <a:xfrm>
          <a:off x="1079500" y="130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151424</xdr:rowOff>
    </xdr:from>
    <xdr:ext cx="599010" cy="259045"/>
    <xdr:sp macro="" textlink="">
      <xdr:nvSpPr>
        <xdr:cNvPr id="198" name="テキスト ボックス 197"/>
        <xdr:cNvSpPr txBox="1"/>
      </xdr:nvSpPr>
      <xdr:spPr>
        <a:xfrm>
          <a:off x="830795" y="1318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81465</xdr:rowOff>
    </xdr:from>
    <xdr:to>
      <xdr:col>24</xdr:col>
      <xdr:colOff>63500</xdr:colOff>
      <xdr:row>97</xdr:row>
      <xdr:rowOff>128350</xdr:rowOff>
    </xdr:to>
    <xdr:cxnSp macro="">
      <xdr:nvCxnSpPr>
        <xdr:cNvPr id="227" name="直線コネクタ 226"/>
        <xdr:cNvCxnSpPr/>
      </xdr:nvCxnSpPr>
      <xdr:spPr>
        <a:xfrm>
          <a:off x="3797300" y="16712115"/>
          <a:ext cx="838200" cy="4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71284</xdr:rowOff>
    </xdr:from>
    <xdr:to>
      <xdr:col>19</xdr:col>
      <xdr:colOff>177800</xdr:colOff>
      <xdr:row>97</xdr:row>
      <xdr:rowOff>81465</xdr:rowOff>
    </xdr:to>
    <xdr:cxnSp macro="">
      <xdr:nvCxnSpPr>
        <xdr:cNvPr id="230" name="直線コネクタ 229"/>
        <xdr:cNvCxnSpPr/>
      </xdr:nvCxnSpPr>
      <xdr:spPr>
        <a:xfrm>
          <a:off x="2908300" y="16701934"/>
          <a:ext cx="889000" cy="1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67549</xdr:rowOff>
    </xdr:from>
    <xdr:to>
      <xdr:col>15</xdr:col>
      <xdr:colOff>50800</xdr:colOff>
      <xdr:row>97</xdr:row>
      <xdr:rowOff>71284</xdr:rowOff>
    </xdr:to>
    <xdr:cxnSp macro="">
      <xdr:nvCxnSpPr>
        <xdr:cNvPr id="233" name="直線コネクタ 232"/>
        <xdr:cNvCxnSpPr/>
      </xdr:nvCxnSpPr>
      <xdr:spPr>
        <a:xfrm>
          <a:off x="2019300" y="16698199"/>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65379</xdr:rowOff>
    </xdr:from>
    <xdr:to>
      <xdr:col>10</xdr:col>
      <xdr:colOff>114300</xdr:colOff>
      <xdr:row>97</xdr:row>
      <xdr:rowOff>67549</xdr:rowOff>
    </xdr:to>
    <xdr:cxnSp macro="">
      <xdr:nvCxnSpPr>
        <xdr:cNvPr id="236" name="直線コネクタ 235"/>
        <xdr:cNvCxnSpPr/>
      </xdr:nvCxnSpPr>
      <xdr:spPr>
        <a:xfrm>
          <a:off x="1130300" y="16696029"/>
          <a:ext cx="889000" cy="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77550</xdr:rowOff>
    </xdr:from>
    <xdr:to>
      <xdr:col>24</xdr:col>
      <xdr:colOff>114300</xdr:colOff>
      <xdr:row>98</xdr:row>
      <xdr:rowOff>7700</xdr:rowOff>
    </xdr:to>
    <xdr:sp macro="" textlink="">
      <xdr:nvSpPr>
        <xdr:cNvPr id="246" name="楕円 245"/>
        <xdr:cNvSpPr/>
      </xdr:nvSpPr>
      <xdr:spPr>
        <a:xfrm>
          <a:off x="4584700" y="167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55977</xdr:rowOff>
    </xdr:from>
    <xdr:ext cx="534377" cy="259045"/>
    <xdr:sp macro="" textlink="">
      <xdr:nvSpPr>
        <xdr:cNvPr id="247" name="衛生費該当値テキスト"/>
        <xdr:cNvSpPr txBox="1"/>
      </xdr:nvSpPr>
      <xdr:spPr>
        <a:xfrm>
          <a:off x="4686300" y="1668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30665</xdr:rowOff>
    </xdr:from>
    <xdr:to>
      <xdr:col>20</xdr:col>
      <xdr:colOff>38100</xdr:colOff>
      <xdr:row>97</xdr:row>
      <xdr:rowOff>132265</xdr:rowOff>
    </xdr:to>
    <xdr:sp macro="" textlink="">
      <xdr:nvSpPr>
        <xdr:cNvPr id="248" name="楕円 247"/>
        <xdr:cNvSpPr/>
      </xdr:nvSpPr>
      <xdr:spPr>
        <a:xfrm>
          <a:off x="3746500" y="166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123392</xdr:rowOff>
    </xdr:from>
    <xdr:ext cx="534377" cy="259045"/>
    <xdr:sp macro="" textlink="">
      <xdr:nvSpPr>
        <xdr:cNvPr id="249" name="テキスト ボックス 248"/>
        <xdr:cNvSpPr txBox="1"/>
      </xdr:nvSpPr>
      <xdr:spPr>
        <a:xfrm>
          <a:off x="3530111" y="1675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20484</xdr:rowOff>
    </xdr:from>
    <xdr:to>
      <xdr:col>15</xdr:col>
      <xdr:colOff>101600</xdr:colOff>
      <xdr:row>97</xdr:row>
      <xdr:rowOff>122084</xdr:rowOff>
    </xdr:to>
    <xdr:sp macro="" textlink="">
      <xdr:nvSpPr>
        <xdr:cNvPr id="250" name="楕円 249"/>
        <xdr:cNvSpPr/>
      </xdr:nvSpPr>
      <xdr:spPr>
        <a:xfrm>
          <a:off x="2857500" y="166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113211</xdr:rowOff>
    </xdr:from>
    <xdr:ext cx="534377" cy="259045"/>
    <xdr:sp macro="" textlink="">
      <xdr:nvSpPr>
        <xdr:cNvPr id="251" name="テキスト ボックス 250"/>
        <xdr:cNvSpPr txBox="1"/>
      </xdr:nvSpPr>
      <xdr:spPr>
        <a:xfrm>
          <a:off x="2641111" y="1674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16749</xdr:rowOff>
    </xdr:from>
    <xdr:to>
      <xdr:col>10</xdr:col>
      <xdr:colOff>165100</xdr:colOff>
      <xdr:row>97</xdr:row>
      <xdr:rowOff>118349</xdr:rowOff>
    </xdr:to>
    <xdr:sp macro="" textlink="">
      <xdr:nvSpPr>
        <xdr:cNvPr id="252" name="楕円 251"/>
        <xdr:cNvSpPr/>
      </xdr:nvSpPr>
      <xdr:spPr>
        <a:xfrm>
          <a:off x="1968500" y="1664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109476</xdr:rowOff>
    </xdr:from>
    <xdr:ext cx="534377" cy="259045"/>
    <xdr:sp macro="" textlink="">
      <xdr:nvSpPr>
        <xdr:cNvPr id="253" name="テキスト ボックス 252"/>
        <xdr:cNvSpPr txBox="1"/>
      </xdr:nvSpPr>
      <xdr:spPr>
        <a:xfrm>
          <a:off x="1752111" y="1674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14579</xdr:rowOff>
    </xdr:from>
    <xdr:to>
      <xdr:col>6</xdr:col>
      <xdr:colOff>38100</xdr:colOff>
      <xdr:row>97</xdr:row>
      <xdr:rowOff>116179</xdr:rowOff>
    </xdr:to>
    <xdr:sp macro="" textlink="">
      <xdr:nvSpPr>
        <xdr:cNvPr id="254" name="楕円 253"/>
        <xdr:cNvSpPr/>
      </xdr:nvSpPr>
      <xdr:spPr>
        <a:xfrm>
          <a:off x="1079500" y="166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107306</xdr:rowOff>
    </xdr:from>
    <xdr:ext cx="534377" cy="259045"/>
    <xdr:sp macro="" textlink="">
      <xdr:nvSpPr>
        <xdr:cNvPr id="255" name="テキスト ボックス 254"/>
        <xdr:cNvSpPr txBox="1"/>
      </xdr:nvSpPr>
      <xdr:spPr>
        <a:xfrm>
          <a:off x="863111" y="167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44031</xdr:rowOff>
    </xdr:from>
    <xdr:to>
      <xdr:col>55</xdr:col>
      <xdr:colOff>0</xdr:colOff>
      <xdr:row>39</xdr:row>
      <xdr:rowOff>44031</xdr:rowOff>
    </xdr:to>
    <xdr:cxnSp macro="">
      <xdr:nvCxnSpPr>
        <xdr:cNvPr id="284" name="直線コネクタ 283"/>
        <xdr:cNvCxnSpPr/>
      </xdr:nvCxnSpPr>
      <xdr:spPr>
        <a:xfrm>
          <a:off x="9639300" y="67305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7760</xdr:rowOff>
    </xdr:from>
    <xdr:to>
      <xdr:col>50</xdr:col>
      <xdr:colOff>114300</xdr:colOff>
      <xdr:row>39</xdr:row>
      <xdr:rowOff>44031</xdr:rowOff>
    </xdr:to>
    <xdr:cxnSp macro="">
      <xdr:nvCxnSpPr>
        <xdr:cNvPr id="287" name="直線コネクタ 286"/>
        <xdr:cNvCxnSpPr/>
      </xdr:nvCxnSpPr>
      <xdr:spPr>
        <a:xfrm>
          <a:off x="8750300" y="6694310"/>
          <a:ext cx="889000" cy="3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38202</xdr:rowOff>
    </xdr:from>
    <xdr:to>
      <xdr:col>45</xdr:col>
      <xdr:colOff>177800</xdr:colOff>
      <xdr:row>39</xdr:row>
      <xdr:rowOff>7760</xdr:rowOff>
    </xdr:to>
    <xdr:cxnSp macro="">
      <xdr:nvCxnSpPr>
        <xdr:cNvPr id="290" name="直線コネクタ 289"/>
        <xdr:cNvCxnSpPr/>
      </xdr:nvCxnSpPr>
      <xdr:spPr>
        <a:xfrm>
          <a:off x="7861300" y="6553302"/>
          <a:ext cx="889000" cy="14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38202</xdr:rowOff>
    </xdr:from>
    <xdr:to>
      <xdr:col>41</xdr:col>
      <xdr:colOff>50800</xdr:colOff>
      <xdr:row>38</xdr:row>
      <xdr:rowOff>146824</xdr:rowOff>
    </xdr:to>
    <xdr:cxnSp macro="">
      <xdr:nvCxnSpPr>
        <xdr:cNvPr id="293" name="直線コネクタ 292"/>
        <xdr:cNvCxnSpPr/>
      </xdr:nvCxnSpPr>
      <xdr:spPr>
        <a:xfrm flipV="1">
          <a:off x="6972300" y="6553302"/>
          <a:ext cx="889000" cy="10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151033</xdr:rowOff>
    </xdr:from>
    <xdr:ext cx="469744" cy="259045"/>
    <xdr:sp macro="" textlink="">
      <xdr:nvSpPr>
        <xdr:cNvPr id="295" name="テキスト ボックス 294"/>
        <xdr:cNvSpPr txBox="1"/>
      </xdr:nvSpPr>
      <xdr:spPr>
        <a:xfrm>
          <a:off x="7626428" y="666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164681</xdr:rowOff>
    </xdr:from>
    <xdr:to>
      <xdr:col>55</xdr:col>
      <xdr:colOff>50800</xdr:colOff>
      <xdr:row>39</xdr:row>
      <xdr:rowOff>94831</xdr:rowOff>
    </xdr:to>
    <xdr:sp macro="" textlink="">
      <xdr:nvSpPr>
        <xdr:cNvPr id="303" name="楕円 302"/>
        <xdr:cNvSpPr/>
      </xdr:nvSpPr>
      <xdr:spPr>
        <a:xfrm>
          <a:off x="104267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313932" cy="259045"/>
    <xdr:sp macro="" textlink="">
      <xdr:nvSpPr>
        <xdr:cNvPr id="304" name="労働費該当値テキスト"/>
        <xdr:cNvSpPr txBox="1"/>
      </xdr:nvSpPr>
      <xdr:spPr>
        <a:xfrm>
          <a:off x="10528300" y="6638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164681</xdr:rowOff>
    </xdr:from>
    <xdr:to>
      <xdr:col>50</xdr:col>
      <xdr:colOff>165100</xdr:colOff>
      <xdr:row>39</xdr:row>
      <xdr:rowOff>94831</xdr:rowOff>
    </xdr:to>
    <xdr:sp macro="" textlink="">
      <xdr:nvSpPr>
        <xdr:cNvPr id="305" name="楕円 304"/>
        <xdr:cNvSpPr/>
      </xdr:nvSpPr>
      <xdr:spPr>
        <a:xfrm>
          <a:off x="95885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85958</xdr:rowOff>
    </xdr:from>
    <xdr:ext cx="313932" cy="259045"/>
    <xdr:sp macro="" textlink="">
      <xdr:nvSpPr>
        <xdr:cNvPr id="306" name="テキスト ボックス 305"/>
        <xdr:cNvSpPr txBox="1"/>
      </xdr:nvSpPr>
      <xdr:spPr>
        <a:xfrm>
          <a:off x="9482333" y="6772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128410</xdr:rowOff>
    </xdr:from>
    <xdr:to>
      <xdr:col>46</xdr:col>
      <xdr:colOff>38100</xdr:colOff>
      <xdr:row>39</xdr:row>
      <xdr:rowOff>58560</xdr:rowOff>
    </xdr:to>
    <xdr:sp macro="" textlink="">
      <xdr:nvSpPr>
        <xdr:cNvPr id="307" name="楕円 306"/>
        <xdr:cNvSpPr/>
      </xdr:nvSpPr>
      <xdr:spPr>
        <a:xfrm>
          <a:off x="8699500" y="66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49687</xdr:rowOff>
    </xdr:from>
    <xdr:ext cx="378565" cy="259045"/>
    <xdr:sp macro="" textlink="">
      <xdr:nvSpPr>
        <xdr:cNvPr id="308" name="テキスト ボックス 307"/>
        <xdr:cNvSpPr txBox="1"/>
      </xdr:nvSpPr>
      <xdr:spPr>
        <a:xfrm>
          <a:off x="8561017" y="6736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158852</xdr:rowOff>
    </xdr:from>
    <xdr:to>
      <xdr:col>41</xdr:col>
      <xdr:colOff>101600</xdr:colOff>
      <xdr:row>38</xdr:row>
      <xdr:rowOff>89002</xdr:rowOff>
    </xdr:to>
    <xdr:sp macro="" textlink="">
      <xdr:nvSpPr>
        <xdr:cNvPr id="309" name="楕円 308"/>
        <xdr:cNvSpPr/>
      </xdr:nvSpPr>
      <xdr:spPr>
        <a:xfrm>
          <a:off x="7810500" y="65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105529</xdr:rowOff>
    </xdr:from>
    <xdr:ext cx="469744" cy="259045"/>
    <xdr:sp macro="" textlink="">
      <xdr:nvSpPr>
        <xdr:cNvPr id="310" name="テキスト ボックス 309"/>
        <xdr:cNvSpPr txBox="1"/>
      </xdr:nvSpPr>
      <xdr:spPr>
        <a:xfrm>
          <a:off x="7626428" y="627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96024</xdr:rowOff>
    </xdr:from>
    <xdr:to>
      <xdr:col>36</xdr:col>
      <xdr:colOff>165100</xdr:colOff>
      <xdr:row>39</xdr:row>
      <xdr:rowOff>26174</xdr:rowOff>
    </xdr:to>
    <xdr:sp macro="" textlink="">
      <xdr:nvSpPr>
        <xdr:cNvPr id="311" name="楕円 310"/>
        <xdr:cNvSpPr/>
      </xdr:nvSpPr>
      <xdr:spPr>
        <a:xfrm>
          <a:off x="6921500" y="661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17301</xdr:rowOff>
    </xdr:from>
    <xdr:ext cx="469744" cy="259045"/>
    <xdr:sp macro="" textlink="">
      <xdr:nvSpPr>
        <xdr:cNvPr id="312" name="テキスト ボックス 311"/>
        <xdr:cNvSpPr txBox="1"/>
      </xdr:nvSpPr>
      <xdr:spPr>
        <a:xfrm>
          <a:off x="6737428" y="670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100881</xdr:rowOff>
    </xdr:from>
    <xdr:to>
      <xdr:col>55</xdr:col>
      <xdr:colOff>0</xdr:colOff>
      <xdr:row>58</xdr:row>
      <xdr:rowOff>112304</xdr:rowOff>
    </xdr:to>
    <xdr:cxnSp macro="">
      <xdr:nvCxnSpPr>
        <xdr:cNvPr id="339" name="直線コネクタ 338"/>
        <xdr:cNvCxnSpPr/>
      </xdr:nvCxnSpPr>
      <xdr:spPr>
        <a:xfrm flipV="1">
          <a:off x="9639300" y="10044981"/>
          <a:ext cx="838200" cy="1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112304</xdr:rowOff>
    </xdr:from>
    <xdr:to>
      <xdr:col>50</xdr:col>
      <xdr:colOff>114300</xdr:colOff>
      <xdr:row>58</xdr:row>
      <xdr:rowOff>114556</xdr:rowOff>
    </xdr:to>
    <xdr:cxnSp macro="">
      <xdr:nvCxnSpPr>
        <xdr:cNvPr id="342" name="直線コネクタ 341"/>
        <xdr:cNvCxnSpPr/>
      </xdr:nvCxnSpPr>
      <xdr:spPr>
        <a:xfrm flipV="1">
          <a:off x="8750300" y="10056404"/>
          <a:ext cx="889000" cy="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114556</xdr:rowOff>
    </xdr:from>
    <xdr:to>
      <xdr:col>45</xdr:col>
      <xdr:colOff>177800</xdr:colOff>
      <xdr:row>58</xdr:row>
      <xdr:rowOff>117295</xdr:rowOff>
    </xdr:to>
    <xdr:cxnSp macro="">
      <xdr:nvCxnSpPr>
        <xdr:cNvPr id="345" name="直線コネクタ 344"/>
        <xdr:cNvCxnSpPr/>
      </xdr:nvCxnSpPr>
      <xdr:spPr>
        <a:xfrm flipV="1">
          <a:off x="7861300" y="10058656"/>
          <a:ext cx="889000" cy="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117295</xdr:rowOff>
    </xdr:from>
    <xdr:to>
      <xdr:col>41</xdr:col>
      <xdr:colOff>50800</xdr:colOff>
      <xdr:row>58</xdr:row>
      <xdr:rowOff>118094</xdr:rowOff>
    </xdr:to>
    <xdr:cxnSp macro="">
      <xdr:nvCxnSpPr>
        <xdr:cNvPr id="348" name="直線コネクタ 347"/>
        <xdr:cNvCxnSpPr/>
      </xdr:nvCxnSpPr>
      <xdr:spPr>
        <a:xfrm flipV="1">
          <a:off x="6972300" y="10061395"/>
          <a:ext cx="889000" cy="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50081</xdr:rowOff>
    </xdr:from>
    <xdr:to>
      <xdr:col>55</xdr:col>
      <xdr:colOff>50800</xdr:colOff>
      <xdr:row>58</xdr:row>
      <xdr:rowOff>151681</xdr:rowOff>
    </xdr:to>
    <xdr:sp macro="" textlink="">
      <xdr:nvSpPr>
        <xdr:cNvPr id="358" name="楕円 357"/>
        <xdr:cNvSpPr/>
      </xdr:nvSpPr>
      <xdr:spPr>
        <a:xfrm>
          <a:off x="10426700" y="999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34377" cy="259045"/>
    <xdr:sp macro="" textlink="">
      <xdr:nvSpPr>
        <xdr:cNvPr id="359" name="農林水産業費該当値テキスト"/>
        <xdr:cNvSpPr txBox="1"/>
      </xdr:nvSpPr>
      <xdr:spPr>
        <a:xfrm>
          <a:off x="10528300" y="99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61504</xdr:rowOff>
    </xdr:from>
    <xdr:to>
      <xdr:col>50</xdr:col>
      <xdr:colOff>165100</xdr:colOff>
      <xdr:row>58</xdr:row>
      <xdr:rowOff>163104</xdr:rowOff>
    </xdr:to>
    <xdr:sp macro="" textlink="">
      <xdr:nvSpPr>
        <xdr:cNvPr id="360" name="楕円 359"/>
        <xdr:cNvSpPr/>
      </xdr:nvSpPr>
      <xdr:spPr>
        <a:xfrm>
          <a:off x="9588500" y="1000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154231</xdr:rowOff>
    </xdr:from>
    <xdr:ext cx="534377" cy="259045"/>
    <xdr:sp macro="" textlink="">
      <xdr:nvSpPr>
        <xdr:cNvPr id="361" name="テキスト ボックス 360"/>
        <xdr:cNvSpPr txBox="1"/>
      </xdr:nvSpPr>
      <xdr:spPr>
        <a:xfrm>
          <a:off x="9372111" y="1009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63756</xdr:rowOff>
    </xdr:from>
    <xdr:to>
      <xdr:col>46</xdr:col>
      <xdr:colOff>38100</xdr:colOff>
      <xdr:row>58</xdr:row>
      <xdr:rowOff>165356</xdr:rowOff>
    </xdr:to>
    <xdr:sp macro="" textlink="">
      <xdr:nvSpPr>
        <xdr:cNvPr id="362" name="楕円 361"/>
        <xdr:cNvSpPr/>
      </xdr:nvSpPr>
      <xdr:spPr>
        <a:xfrm>
          <a:off x="8699500" y="1000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156483</xdr:rowOff>
    </xdr:from>
    <xdr:ext cx="534377" cy="259045"/>
    <xdr:sp macro="" textlink="">
      <xdr:nvSpPr>
        <xdr:cNvPr id="363" name="テキスト ボックス 362"/>
        <xdr:cNvSpPr txBox="1"/>
      </xdr:nvSpPr>
      <xdr:spPr>
        <a:xfrm>
          <a:off x="8483111" y="1010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66495</xdr:rowOff>
    </xdr:from>
    <xdr:to>
      <xdr:col>41</xdr:col>
      <xdr:colOff>101600</xdr:colOff>
      <xdr:row>58</xdr:row>
      <xdr:rowOff>168095</xdr:rowOff>
    </xdr:to>
    <xdr:sp macro="" textlink="">
      <xdr:nvSpPr>
        <xdr:cNvPr id="364" name="楕円 363"/>
        <xdr:cNvSpPr/>
      </xdr:nvSpPr>
      <xdr:spPr>
        <a:xfrm>
          <a:off x="7810500" y="1001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159222</xdr:rowOff>
    </xdr:from>
    <xdr:ext cx="534377" cy="259045"/>
    <xdr:sp macro="" textlink="">
      <xdr:nvSpPr>
        <xdr:cNvPr id="365" name="テキスト ボックス 364"/>
        <xdr:cNvSpPr txBox="1"/>
      </xdr:nvSpPr>
      <xdr:spPr>
        <a:xfrm>
          <a:off x="7594111" y="1010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67294</xdr:rowOff>
    </xdr:from>
    <xdr:to>
      <xdr:col>36</xdr:col>
      <xdr:colOff>165100</xdr:colOff>
      <xdr:row>58</xdr:row>
      <xdr:rowOff>168894</xdr:rowOff>
    </xdr:to>
    <xdr:sp macro="" textlink="">
      <xdr:nvSpPr>
        <xdr:cNvPr id="366" name="楕円 365"/>
        <xdr:cNvSpPr/>
      </xdr:nvSpPr>
      <xdr:spPr>
        <a:xfrm>
          <a:off x="6921500" y="1001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160021</xdr:rowOff>
    </xdr:from>
    <xdr:ext cx="534377" cy="259045"/>
    <xdr:sp macro="" textlink="">
      <xdr:nvSpPr>
        <xdr:cNvPr id="367" name="テキスト ボックス 366"/>
        <xdr:cNvSpPr txBox="1"/>
      </xdr:nvSpPr>
      <xdr:spPr>
        <a:xfrm>
          <a:off x="6705111" y="1010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100484</xdr:rowOff>
    </xdr:from>
    <xdr:to>
      <xdr:col>55</xdr:col>
      <xdr:colOff>0</xdr:colOff>
      <xdr:row>78</xdr:row>
      <xdr:rowOff>140181</xdr:rowOff>
    </xdr:to>
    <xdr:cxnSp macro="">
      <xdr:nvCxnSpPr>
        <xdr:cNvPr id="396" name="直線コネクタ 395"/>
        <xdr:cNvCxnSpPr/>
      </xdr:nvCxnSpPr>
      <xdr:spPr>
        <a:xfrm flipV="1">
          <a:off x="9639300" y="13473584"/>
          <a:ext cx="838200" cy="3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137643</xdr:rowOff>
    </xdr:from>
    <xdr:to>
      <xdr:col>50</xdr:col>
      <xdr:colOff>114300</xdr:colOff>
      <xdr:row>78</xdr:row>
      <xdr:rowOff>140181</xdr:rowOff>
    </xdr:to>
    <xdr:cxnSp macro="">
      <xdr:nvCxnSpPr>
        <xdr:cNvPr id="399" name="直線コネクタ 398"/>
        <xdr:cNvCxnSpPr/>
      </xdr:nvCxnSpPr>
      <xdr:spPr>
        <a:xfrm>
          <a:off x="8750300" y="13510743"/>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136458</xdr:rowOff>
    </xdr:from>
    <xdr:to>
      <xdr:col>45</xdr:col>
      <xdr:colOff>177800</xdr:colOff>
      <xdr:row>78</xdr:row>
      <xdr:rowOff>137643</xdr:rowOff>
    </xdr:to>
    <xdr:cxnSp macro="">
      <xdr:nvCxnSpPr>
        <xdr:cNvPr id="402" name="直線コネクタ 401"/>
        <xdr:cNvCxnSpPr/>
      </xdr:nvCxnSpPr>
      <xdr:spPr>
        <a:xfrm>
          <a:off x="7861300" y="13509558"/>
          <a:ext cx="889000" cy="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136458</xdr:rowOff>
    </xdr:from>
    <xdr:to>
      <xdr:col>41</xdr:col>
      <xdr:colOff>50800</xdr:colOff>
      <xdr:row>78</xdr:row>
      <xdr:rowOff>149306</xdr:rowOff>
    </xdr:to>
    <xdr:cxnSp macro="">
      <xdr:nvCxnSpPr>
        <xdr:cNvPr id="405" name="直線コネクタ 404"/>
        <xdr:cNvCxnSpPr/>
      </xdr:nvCxnSpPr>
      <xdr:spPr>
        <a:xfrm flipV="1">
          <a:off x="6972300" y="13509558"/>
          <a:ext cx="889000" cy="1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49684</xdr:rowOff>
    </xdr:from>
    <xdr:to>
      <xdr:col>55</xdr:col>
      <xdr:colOff>50800</xdr:colOff>
      <xdr:row>78</xdr:row>
      <xdr:rowOff>151284</xdr:rowOff>
    </xdr:to>
    <xdr:sp macro="" textlink="">
      <xdr:nvSpPr>
        <xdr:cNvPr id="415" name="楕円 414"/>
        <xdr:cNvSpPr/>
      </xdr:nvSpPr>
      <xdr:spPr>
        <a:xfrm>
          <a:off x="10426700" y="1342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9061</xdr:rowOff>
    </xdr:from>
    <xdr:ext cx="534377" cy="259045"/>
    <xdr:sp macro="" textlink="">
      <xdr:nvSpPr>
        <xdr:cNvPr id="416" name="商工費該当値テキスト"/>
        <xdr:cNvSpPr txBox="1"/>
      </xdr:nvSpPr>
      <xdr:spPr>
        <a:xfrm>
          <a:off x="10528300" y="1321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89381</xdr:rowOff>
    </xdr:from>
    <xdr:to>
      <xdr:col>50</xdr:col>
      <xdr:colOff>165100</xdr:colOff>
      <xdr:row>79</xdr:row>
      <xdr:rowOff>19531</xdr:rowOff>
    </xdr:to>
    <xdr:sp macro="" textlink="">
      <xdr:nvSpPr>
        <xdr:cNvPr id="417" name="楕円 416"/>
        <xdr:cNvSpPr/>
      </xdr:nvSpPr>
      <xdr:spPr>
        <a:xfrm>
          <a:off x="9588500" y="1346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10658</xdr:rowOff>
    </xdr:from>
    <xdr:ext cx="534377" cy="259045"/>
    <xdr:sp macro="" textlink="">
      <xdr:nvSpPr>
        <xdr:cNvPr id="418" name="テキスト ボックス 417"/>
        <xdr:cNvSpPr txBox="1"/>
      </xdr:nvSpPr>
      <xdr:spPr>
        <a:xfrm>
          <a:off x="9372111" y="1355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86843</xdr:rowOff>
    </xdr:from>
    <xdr:to>
      <xdr:col>46</xdr:col>
      <xdr:colOff>38100</xdr:colOff>
      <xdr:row>79</xdr:row>
      <xdr:rowOff>16993</xdr:rowOff>
    </xdr:to>
    <xdr:sp macro="" textlink="">
      <xdr:nvSpPr>
        <xdr:cNvPr id="419" name="楕円 418"/>
        <xdr:cNvSpPr/>
      </xdr:nvSpPr>
      <xdr:spPr>
        <a:xfrm>
          <a:off x="8699500" y="134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8120</xdr:rowOff>
    </xdr:from>
    <xdr:ext cx="534377" cy="259045"/>
    <xdr:sp macro="" textlink="">
      <xdr:nvSpPr>
        <xdr:cNvPr id="420" name="テキスト ボックス 419"/>
        <xdr:cNvSpPr txBox="1"/>
      </xdr:nvSpPr>
      <xdr:spPr>
        <a:xfrm>
          <a:off x="8483111" y="1355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85658</xdr:rowOff>
    </xdr:from>
    <xdr:to>
      <xdr:col>41</xdr:col>
      <xdr:colOff>101600</xdr:colOff>
      <xdr:row>79</xdr:row>
      <xdr:rowOff>15808</xdr:rowOff>
    </xdr:to>
    <xdr:sp macro="" textlink="">
      <xdr:nvSpPr>
        <xdr:cNvPr id="421" name="楕円 420"/>
        <xdr:cNvSpPr/>
      </xdr:nvSpPr>
      <xdr:spPr>
        <a:xfrm>
          <a:off x="7810500" y="1345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6935</xdr:rowOff>
    </xdr:from>
    <xdr:ext cx="534377" cy="259045"/>
    <xdr:sp macro="" textlink="">
      <xdr:nvSpPr>
        <xdr:cNvPr id="422" name="テキスト ボックス 421"/>
        <xdr:cNvSpPr txBox="1"/>
      </xdr:nvSpPr>
      <xdr:spPr>
        <a:xfrm>
          <a:off x="7594111" y="1355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98506</xdr:rowOff>
    </xdr:from>
    <xdr:to>
      <xdr:col>36</xdr:col>
      <xdr:colOff>165100</xdr:colOff>
      <xdr:row>79</xdr:row>
      <xdr:rowOff>28656</xdr:rowOff>
    </xdr:to>
    <xdr:sp macro="" textlink="">
      <xdr:nvSpPr>
        <xdr:cNvPr id="423" name="楕円 422"/>
        <xdr:cNvSpPr/>
      </xdr:nvSpPr>
      <xdr:spPr>
        <a:xfrm>
          <a:off x="6921500" y="1347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19783</xdr:rowOff>
    </xdr:from>
    <xdr:ext cx="534377" cy="259045"/>
    <xdr:sp macro="" textlink="">
      <xdr:nvSpPr>
        <xdr:cNvPr id="424" name="テキスト ボックス 423"/>
        <xdr:cNvSpPr txBox="1"/>
      </xdr:nvSpPr>
      <xdr:spPr>
        <a:xfrm>
          <a:off x="6705111" y="1356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74389</xdr:rowOff>
    </xdr:from>
    <xdr:to>
      <xdr:col>55</xdr:col>
      <xdr:colOff>0</xdr:colOff>
      <xdr:row>98</xdr:row>
      <xdr:rowOff>104240</xdr:rowOff>
    </xdr:to>
    <xdr:cxnSp macro="">
      <xdr:nvCxnSpPr>
        <xdr:cNvPr id="451" name="直線コネクタ 450"/>
        <xdr:cNvCxnSpPr/>
      </xdr:nvCxnSpPr>
      <xdr:spPr>
        <a:xfrm>
          <a:off x="9639300" y="16876489"/>
          <a:ext cx="838200" cy="2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40145</xdr:rowOff>
    </xdr:from>
    <xdr:to>
      <xdr:col>50</xdr:col>
      <xdr:colOff>114300</xdr:colOff>
      <xdr:row>98</xdr:row>
      <xdr:rowOff>74389</xdr:rowOff>
    </xdr:to>
    <xdr:cxnSp macro="">
      <xdr:nvCxnSpPr>
        <xdr:cNvPr id="454" name="直線コネクタ 453"/>
        <xdr:cNvCxnSpPr/>
      </xdr:nvCxnSpPr>
      <xdr:spPr>
        <a:xfrm>
          <a:off x="8750300" y="16842245"/>
          <a:ext cx="889000" cy="3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40145</xdr:rowOff>
    </xdr:from>
    <xdr:to>
      <xdr:col>45</xdr:col>
      <xdr:colOff>177800</xdr:colOff>
      <xdr:row>98</xdr:row>
      <xdr:rowOff>54404</xdr:rowOff>
    </xdr:to>
    <xdr:cxnSp macro="">
      <xdr:nvCxnSpPr>
        <xdr:cNvPr id="457" name="直線コネクタ 456"/>
        <xdr:cNvCxnSpPr/>
      </xdr:nvCxnSpPr>
      <xdr:spPr>
        <a:xfrm flipV="1">
          <a:off x="7861300" y="16842245"/>
          <a:ext cx="889000" cy="1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54404</xdr:rowOff>
    </xdr:from>
    <xdr:to>
      <xdr:col>41</xdr:col>
      <xdr:colOff>50800</xdr:colOff>
      <xdr:row>98</xdr:row>
      <xdr:rowOff>61117</xdr:rowOff>
    </xdr:to>
    <xdr:cxnSp macro="">
      <xdr:nvCxnSpPr>
        <xdr:cNvPr id="460" name="直線コネクタ 459"/>
        <xdr:cNvCxnSpPr/>
      </xdr:nvCxnSpPr>
      <xdr:spPr>
        <a:xfrm flipV="1">
          <a:off x="6972300" y="16856504"/>
          <a:ext cx="889000" cy="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53440</xdr:rowOff>
    </xdr:from>
    <xdr:to>
      <xdr:col>55</xdr:col>
      <xdr:colOff>50800</xdr:colOff>
      <xdr:row>98</xdr:row>
      <xdr:rowOff>155040</xdr:rowOff>
    </xdr:to>
    <xdr:sp macro="" textlink="">
      <xdr:nvSpPr>
        <xdr:cNvPr id="470" name="楕円 469"/>
        <xdr:cNvSpPr/>
      </xdr:nvSpPr>
      <xdr:spPr>
        <a:xfrm>
          <a:off x="10426700" y="1685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139817</xdr:rowOff>
    </xdr:from>
    <xdr:ext cx="534377" cy="259045"/>
    <xdr:sp macro="" textlink="">
      <xdr:nvSpPr>
        <xdr:cNvPr id="471" name="土木費該当値テキスト"/>
        <xdr:cNvSpPr txBox="1"/>
      </xdr:nvSpPr>
      <xdr:spPr>
        <a:xfrm>
          <a:off x="10528300" y="1677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23589</xdr:rowOff>
    </xdr:from>
    <xdr:to>
      <xdr:col>50</xdr:col>
      <xdr:colOff>165100</xdr:colOff>
      <xdr:row>98</xdr:row>
      <xdr:rowOff>125189</xdr:rowOff>
    </xdr:to>
    <xdr:sp macro="" textlink="">
      <xdr:nvSpPr>
        <xdr:cNvPr id="472" name="楕円 471"/>
        <xdr:cNvSpPr/>
      </xdr:nvSpPr>
      <xdr:spPr>
        <a:xfrm>
          <a:off x="9588500" y="1682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116316</xdr:rowOff>
    </xdr:from>
    <xdr:ext cx="534377" cy="259045"/>
    <xdr:sp macro="" textlink="">
      <xdr:nvSpPr>
        <xdr:cNvPr id="473" name="テキスト ボックス 472"/>
        <xdr:cNvSpPr txBox="1"/>
      </xdr:nvSpPr>
      <xdr:spPr>
        <a:xfrm>
          <a:off x="9372111" y="1691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160795</xdr:rowOff>
    </xdr:from>
    <xdr:to>
      <xdr:col>46</xdr:col>
      <xdr:colOff>38100</xdr:colOff>
      <xdr:row>98</xdr:row>
      <xdr:rowOff>90945</xdr:rowOff>
    </xdr:to>
    <xdr:sp macro="" textlink="">
      <xdr:nvSpPr>
        <xdr:cNvPr id="474" name="楕円 473"/>
        <xdr:cNvSpPr/>
      </xdr:nvSpPr>
      <xdr:spPr>
        <a:xfrm>
          <a:off x="8699500" y="167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82072</xdr:rowOff>
    </xdr:from>
    <xdr:ext cx="599010" cy="259045"/>
    <xdr:sp macro="" textlink="">
      <xdr:nvSpPr>
        <xdr:cNvPr id="475" name="テキスト ボックス 474"/>
        <xdr:cNvSpPr txBox="1"/>
      </xdr:nvSpPr>
      <xdr:spPr>
        <a:xfrm>
          <a:off x="8450795" y="16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3604</xdr:rowOff>
    </xdr:from>
    <xdr:to>
      <xdr:col>41</xdr:col>
      <xdr:colOff>101600</xdr:colOff>
      <xdr:row>98</xdr:row>
      <xdr:rowOff>105204</xdr:rowOff>
    </xdr:to>
    <xdr:sp macro="" textlink="">
      <xdr:nvSpPr>
        <xdr:cNvPr id="476" name="楕円 475"/>
        <xdr:cNvSpPr/>
      </xdr:nvSpPr>
      <xdr:spPr>
        <a:xfrm>
          <a:off x="7810500" y="1680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96331</xdr:rowOff>
    </xdr:from>
    <xdr:ext cx="534377" cy="259045"/>
    <xdr:sp macro="" textlink="">
      <xdr:nvSpPr>
        <xdr:cNvPr id="477" name="テキスト ボックス 476"/>
        <xdr:cNvSpPr txBox="1"/>
      </xdr:nvSpPr>
      <xdr:spPr>
        <a:xfrm>
          <a:off x="7594111" y="1689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10317</xdr:rowOff>
    </xdr:from>
    <xdr:to>
      <xdr:col>36</xdr:col>
      <xdr:colOff>165100</xdr:colOff>
      <xdr:row>98</xdr:row>
      <xdr:rowOff>111917</xdr:rowOff>
    </xdr:to>
    <xdr:sp macro="" textlink="">
      <xdr:nvSpPr>
        <xdr:cNvPr id="478" name="楕円 477"/>
        <xdr:cNvSpPr/>
      </xdr:nvSpPr>
      <xdr:spPr>
        <a:xfrm>
          <a:off x="6921500" y="1681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103044</xdr:rowOff>
    </xdr:from>
    <xdr:ext cx="534377" cy="259045"/>
    <xdr:sp macro="" textlink="">
      <xdr:nvSpPr>
        <xdr:cNvPr id="479" name="テキスト ボックス 478"/>
        <xdr:cNvSpPr txBox="1"/>
      </xdr:nvSpPr>
      <xdr:spPr>
        <a:xfrm>
          <a:off x="6705111" y="1690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131059</xdr:rowOff>
    </xdr:from>
    <xdr:to>
      <xdr:col>85</xdr:col>
      <xdr:colOff>127000</xdr:colOff>
      <xdr:row>37</xdr:row>
      <xdr:rowOff>138549</xdr:rowOff>
    </xdr:to>
    <xdr:cxnSp macro="">
      <xdr:nvCxnSpPr>
        <xdr:cNvPr id="508" name="直線コネクタ 507"/>
        <xdr:cNvCxnSpPr/>
      </xdr:nvCxnSpPr>
      <xdr:spPr>
        <a:xfrm flipV="1">
          <a:off x="15481300" y="6474709"/>
          <a:ext cx="838200" cy="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138549</xdr:rowOff>
    </xdr:from>
    <xdr:to>
      <xdr:col>81</xdr:col>
      <xdr:colOff>50800</xdr:colOff>
      <xdr:row>37</xdr:row>
      <xdr:rowOff>158719</xdr:rowOff>
    </xdr:to>
    <xdr:cxnSp macro="">
      <xdr:nvCxnSpPr>
        <xdr:cNvPr id="511" name="直線コネクタ 510"/>
        <xdr:cNvCxnSpPr/>
      </xdr:nvCxnSpPr>
      <xdr:spPr>
        <a:xfrm flipV="1">
          <a:off x="14592300" y="6482199"/>
          <a:ext cx="889000" cy="2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108908</xdr:rowOff>
    </xdr:from>
    <xdr:to>
      <xdr:col>76</xdr:col>
      <xdr:colOff>114300</xdr:colOff>
      <xdr:row>37</xdr:row>
      <xdr:rowOff>158719</xdr:rowOff>
    </xdr:to>
    <xdr:cxnSp macro="">
      <xdr:nvCxnSpPr>
        <xdr:cNvPr id="514" name="直線コネクタ 513"/>
        <xdr:cNvCxnSpPr/>
      </xdr:nvCxnSpPr>
      <xdr:spPr>
        <a:xfrm>
          <a:off x="13703300" y="6452558"/>
          <a:ext cx="889000" cy="4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108908</xdr:rowOff>
    </xdr:from>
    <xdr:to>
      <xdr:col>71</xdr:col>
      <xdr:colOff>177800</xdr:colOff>
      <xdr:row>37</xdr:row>
      <xdr:rowOff>142832</xdr:rowOff>
    </xdr:to>
    <xdr:cxnSp macro="">
      <xdr:nvCxnSpPr>
        <xdr:cNvPr id="517" name="直線コネクタ 516"/>
        <xdr:cNvCxnSpPr/>
      </xdr:nvCxnSpPr>
      <xdr:spPr>
        <a:xfrm flipV="1">
          <a:off x="12814300" y="6452558"/>
          <a:ext cx="889000" cy="3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80259</xdr:rowOff>
    </xdr:from>
    <xdr:to>
      <xdr:col>85</xdr:col>
      <xdr:colOff>177800</xdr:colOff>
      <xdr:row>38</xdr:row>
      <xdr:rowOff>10409</xdr:rowOff>
    </xdr:to>
    <xdr:sp macro="" textlink="">
      <xdr:nvSpPr>
        <xdr:cNvPr id="527" name="楕円 526"/>
        <xdr:cNvSpPr/>
      </xdr:nvSpPr>
      <xdr:spPr>
        <a:xfrm>
          <a:off x="16268700" y="642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58686</xdr:rowOff>
    </xdr:from>
    <xdr:ext cx="534377" cy="259045"/>
    <xdr:sp macro="" textlink="">
      <xdr:nvSpPr>
        <xdr:cNvPr id="528" name="消防費該当値テキスト"/>
        <xdr:cNvSpPr txBox="1"/>
      </xdr:nvSpPr>
      <xdr:spPr>
        <a:xfrm>
          <a:off x="16370300" y="640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87749</xdr:rowOff>
    </xdr:from>
    <xdr:to>
      <xdr:col>81</xdr:col>
      <xdr:colOff>101600</xdr:colOff>
      <xdr:row>38</xdr:row>
      <xdr:rowOff>17900</xdr:rowOff>
    </xdr:to>
    <xdr:sp macro="" textlink="">
      <xdr:nvSpPr>
        <xdr:cNvPr id="529" name="楕円 528"/>
        <xdr:cNvSpPr/>
      </xdr:nvSpPr>
      <xdr:spPr>
        <a:xfrm>
          <a:off x="15430500" y="64313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9027</xdr:rowOff>
    </xdr:from>
    <xdr:ext cx="534377" cy="259045"/>
    <xdr:sp macro="" textlink="">
      <xdr:nvSpPr>
        <xdr:cNvPr id="530" name="テキスト ボックス 529"/>
        <xdr:cNvSpPr txBox="1"/>
      </xdr:nvSpPr>
      <xdr:spPr>
        <a:xfrm>
          <a:off x="15214111" y="652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107919</xdr:rowOff>
    </xdr:from>
    <xdr:to>
      <xdr:col>76</xdr:col>
      <xdr:colOff>165100</xdr:colOff>
      <xdr:row>38</xdr:row>
      <xdr:rowOff>38069</xdr:rowOff>
    </xdr:to>
    <xdr:sp macro="" textlink="">
      <xdr:nvSpPr>
        <xdr:cNvPr id="531" name="楕円 530"/>
        <xdr:cNvSpPr/>
      </xdr:nvSpPr>
      <xdr:spPr>
        <a:xfrm>
          <a:off x="14541500" y="645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29197</xdr:rowOff>
    </xdr:from>
    <xdr:ext cx="534377" cy="259045"/>
    <xdr:sp macro="" textlink="">
      <xdr:nvSpPr>
        <xdr:cNvPr id="532" name="テキスト ボックス 531"/>
        <xdr:cNvSpPr txBox="1"/>
      </xdr:nvSpPr>
      <xdr:spPr>
        <a:xfrm>
          <a:off x="14325111" y="654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58108</xdr:rowOff>
    </xdr:from>
    <xdr:to>
      <xdr:col>72</xdr:col>
      <xdr:colOff>38100</xdr:colOff>
      <xdr:row>37</xdr:row>
      <xdr:rowOff>159708</xdr:rowOff>
    </xdr:to>
    <xdr:sp macro="" textlink="">
      <xdr:nvSpPr>
        <xdr:cNvPr id="533" name="楕円 532"/>
        <xdr:cNvSpPr/>
      </xdr:nvSpPr>
      <xdr:spPr>
        <a:xfrm>
          <a:off x="13652500" y="640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150834</xdr:rowOff>
    </xdr:from>
    <xdr:ext cx="534377" cy="259045"/>
    <xdr:sp macro="" textlink="">
      <xdr:nvSpPr>
        <xdr:cNvPr id="534" name="テキスト ボックス 533"/>
        <xdr:cNvSpPr txBox="1"/>
      </xdr:nvSpPr>
      <xdr:spPr>
        <a:xfrm>
          <a:off x="13436111" y="649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92032</xdr:rowOff>
    </xdr:from>
    <xdr:to>
      <xdr:col>67</xdr:col>
      <xdr:colOff>101600</xdr:colOff>
      <xdr:row>38</xdr:row>
      <xdr:rowOff>22182</xdr:rowOff>
    </xdr:to>
    <xdr:sp macro="" textlink="">
      <xdr:nvSpPr>
        <xdr:cNvPr id="535" name="楕円 534"/>
        <xdr:cNvSpPr/>
      </xdr:nvSpPr>
      <xdr:spPr>
        <a:xfrm>
          <a:off x="12763500" y="643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13309</xdr:rowOff>
    </xdr:from>
    <xdr:ext cx="534377" cy="259045"/>
    <xdr:sp macro="" textlink="">
      <xdr:nvSpPr>
        <xdr:cNvPr id="536" name="テキスト ボックス 535"/>
        <xdr:cNvSpPr txBox="1"/>
      </xdr:nvSpPr>
      <xdr:spPr>
        <a:xfrm>
          <a:off x="12547111" y="652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83141</xdr:rowOff>
    </xdr:from>
    <xdr:to>
      <xdr:col>85</xdr:col>
      <xdr:colOff>127000</xdr:colOff>
      <xdr:row>57</xdr:row>
      <xdr:rowOff>124921</xdr:rowOff>
    </xdr:to>
    <xdr:cxnSp macro="">
      <xdr:nvCxnSpPr>
        <xdr:cNvPr id="565" name="直線コネクタ 564"/>
        <xdr:cNvCxnSpPr/>
      </xdr:nvCxnSpPr>
      <xdr:spPr>
        <a:xfrm>
          <a:off x="15481300" y="9684341"/>
          <a:ext cx="838200" cy="21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67369</xdr:rowOff>
    </xdr:from>
    <xdr:ext cx="599010" cy="259045"/>
    <xdr:sp macro="" textlink="">
      <xdr:nvSpPr>
        <xdr:cNvPr id="566" name="教育費平均値テキスト"/>
        <xdr:cNvSpPr txBox="1"/>
      </xdr:nvSpPr>
      <xdr:spPr>
        <a:xfrm>
          <a:off x="16370300" y="9840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24502</xdr:rowOff>
    </xdr:from>
    <xdr:to>
      <xdr:col>81</xdr:col>
      <xdr:colOff>50800</xdr:colOff>
      <xdr:row>56</xdr:row>
      <xdr:rowOff>83141</xdr:rowOff>
    </xdr:to>
    <xdr:cxnSp macro="">
      <xdr:nvCxnSpPr>
        <xdr:cNvPr id="568" name="直線コネクタ 567"/>
        <xdr:cNvCxnSpPr/>
      </xdr:nvCxnSpPr>
      <xdr:spPr>
        <a:xfrm>
          <a:off x="14592300" y="9625702"/>
          <a:ext cx="889000" cy="5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20167</xdr:rowOff>
    </xdr:from>
    <xdr:ext cx="599010" cy="259045"/>
    <xdr:sp macro="" textlink="">
      <xdr:nvSpPr>
        <xdr:cNvPr id="570" name="テキスト ボックス 569"/>
        <xdr:cNvSpPr txBox="1"/>
      </xdr:nvSpPr>
      <xdr:spPr>
        <a:xfrm>
          <a:off x="15181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24502</xdr:rowOff>
    </xdr:from>
    <xdr:to>
      <xdr:col>76</xdr:col>
      <xdr:colOff>114300</xdr:colOff>
      <xdr:row>56</xdr:row>
      <xdr:rowOff>167526</xdr:rowOff>
    </xdr:to>
    <xdr:cxnSp macro="">
      <xdr:nvCxnSpPr>
        <xdr:cNvPr id="571" name="直線コネクタ 570"/>
        <xdr:cNvCxnSpPr/>
      </xdr:nvCxnSpPr>
      <xdr:spPr>
        <a:xfrm flipV="1">
          <a:off x="13703300" y="9625702"/>
          <a:ext cx="889000" cy="14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5849</xdr:rowOff>
    </xdr:from>
    <xdr:ext cx="599010" cy="259045"/>
    <xdr:sp macro="" textlink="">
      <xdr:nvSpPr>
        <xdr:cNvPr id="573" name="テキスト ボックス 572"/>
        <xdr:cNvSpPr txBox="1"/>
      </xdr:nvSpPr>
      <xdr:spPr>
        <a:xfrm>
          <a:off x="14292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167526</xdr:rowOff>
    </xdr:from>
    <xdr:to>
      <xdr:col>71</xdr:col>
      <xdr:colOff>177800</xdr:colOff>
      <xdr:row>57</xdr:row>
      <xdr:rowOff>49615</xdr:rowOff>
    </xdr:to>
    <xdr:cxnSp macro="">
      <xdr:nvCxnSpPr>
        <xdr:cNvPr id="574" name="直線コネクタ 573"/>
        <xdr:cNvCxnSpPr/>
      </xdr:nvCxnSpPr>
      <xdr:spPr>
        <a:xfrm flipV="1">
          <a:off x="12814300" y="9768726"/>
          <a:ext cx="889000" cy="5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14745</xdr:rowOff>
    </xdr:from>
    <xdr:ext cx="599010" cy="259045"/>
    <xdr:sp macro="" textlink="">
      <xdr:nvSpPr>
        <xdr:cNvPr id="576" name="テキスト ボックス 575"/>
        <xdr:cNvSpPr txBox="1"/>
      </xdr:nvSpPr>
      <xdr:spPr>
        <a:xfrm>
          <a:off x="13403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21422</xdr:rowOff>
    </xdr:from>
    <xdr:ext cx="599010" cy="259045"/>
    <xdr:sp macro="" textlink="">
      <xdr:nvSpPr>
        <xdr:cNvPr id="578" name="テキスト ボックス 577"/>
        <xdr:cNvSpPr txBox="1"/>
      </xdr:nvSpPr>
      <xdr:spPr>
        <a:xfrm>
          <a:off x="12514795"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74121</xdr:rowOff>
    </xdr:from>
    <xdr:to>
      <xdr:col>85</xdr:col>
      <xdr:colOff>177800</xdr:colOff>
      <xdr:row>58</xdr:row>
      <xdr:rowOff>4271</xdr:rowOff>
    </xdr:to>
    <xdr:sp macro="" textlink="">
      <xdr:nvSpPr>
        <xdr:cNvPr id="584" name="楕円 583"/>
        <xdr:cNvSpPr/>
      </xdr:nvSpPr>
      <xdr:spPr>
        <a:xfrm>
          <a:off x="16268700" y="984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96998</xdr:rowOff>
    </xdr:from>
    <xdr:ext cx="599010" cy="259045"/>
    <xdr:sp macro="" textlink="">
      <xdr:nvSpPr>
        <xdr:cNvPr id="585" name="教育費該当値テキスト"/>
        <xdr:cNvSpPr txBox="1"/>
      </xdr:nvSpPr>
      <xdr:spPr>
        <a:xfrm>
          <a:off x="16370300" y="969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32341</xdr:rowOff>
    </xdr:from>
    <xdr:to>
      <xdr:col>81</xdr:col>
      <xdr:colOff>101600</xdr:colOff>
      <xdr:row>56</xdr:row>
      <xdr:rowOff>133941</xdr:rowOff>
    </xdr:to>
    <xdr:sp macro="" textlink="">
      <xdr:nvSpPr>
        <xdr:cNvPr id="586" name="楕円 585"/>
        <xdr:cNvSpPr/>
      </xdr:nvSpPr>
      <xdr:spPr>
        <a:xfrm>
          <a:off x="15430500" y="963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150468</xdr:rowOff>
    </xdr:from>
    <xdr:ext cx="599010" cy="259045"/>
    <xdr:sp macro="" textlink="">
      <xdr:nvSpPr>
        <xdr:cNvPr id="587" name="テキスト ボックス 586"/>
        <xdr:cNvSpPr txBox="1"/>
      </xdr:nvSpPr>
      <xdr:spPr>
        <a:xfrm>
          <a:off x="15181795" y="940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145152</xdr:rowOff>
    </xdr:from>
    <xdr:to>
      <xdr:col>76</xdr:col>
      <xdr:colOff>165100</xdr:colOff>
      <xdr:row>56</xdr:row>
      <xdr:rowOff>75302</xdr:rowOff>
    </xdr:to>
    <xdr:sp macro="" textlink="">
      <xdr:nvSpPr>
        <xdr:cNvPr id="588" name="楕円 587"/>
        <xdr:cNvSpPr/>
      </xdr:nvSpPr>
      <xdr:spPr>
        <a:xfrm>
          <a:off x="14541500" y="957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91829</xdr:rowOff>
    </xdr:from>
    <xdr:ext cx="599010" cy="259045"/>
    <xdr:sp macro="" textlink="">
      <xdr:nvSpPr>
        <xdr:cNvPr id="589" name="テキスト ボックス 588"/>
        <xdr:cNvSpPr txBox="1"/>
      </xdr:nvSpPr>
      <xdr:spPr>
        <a:xfrm>
          <a:off x="14292795" y="9350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116726</xdr:rowOff>
    </xdr:from>
    <xdr:to>
      <xdr:col>72</xdr:col>
      <xdr:colOff>38100</xdr:colOff>
      <xdr:row>57</xdr:row>
      <xdr:rowOff>46876</xdr:rowOff>
    </xdr:to>
    <xdr:sp macro="" textlink="">
      <xdr:nvSpPr>
        <xdr:cNvPr id="590" name="楕円 589"/>
        <xdr:cNvSpPr/>
      </xdr:nvSpPr>
      <xdr:spPr>
        <a:xfrm>
          <a:off x="13652500" y="971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63403</xdr:rowOff>
    </xdr:from>
    <xdr:ext cx="599010" cy="259045"/>
    <xdr:sp macro="" textlink="">
      <xdr:nvSpPr>
        <xdr:cNvPr id="591" name="テキスト ボックス 590"/>
        <xdr:cNvSpPr txBox="1"/>
      </xdr:nvSpPr>
      <xdr:spPr>
        <a:xfrm>
          <a:off x="13403795" y="9493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170265</xdr:rowOff>
    </xdr:from>
    <xdr:to>
      <xdr:col>67</xdr:col>
      <xdr:colOff>101600</xdr:colOff>
      <xdr:row>57</xdr:row>
      <xdr:rowOff>100415</xdr:rowOff>
    </xdr:to>
    <xdr:sp macro="" textlink="">
      <xdr:nvSpPr>
        <xdr:cNvPr id="592" name="楕円 591"/>
        <xdr:cNvSpPr/>
      </xdr:nvSpPr>
      <xdr:spPr>
        <a:xfrm>
          <a:off x="12763500" y="977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116942</xdr:rowOff>
    </xdr:from>
    <xdr:ext cx="599010" cy="259045"/>
    <xdr:sp macro="" textlink="">
      <xdr:nvSpPr>
        <xdr:cNvPr id="593" name="テキスト ボックス 592"/>
        <xdr:cNvSpPr txBox="1"/>
      </xdr:nvSpPr>
      <xdr:spPr>
        <a:xfrm>
          <a:off x="12514795" y="9546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131955</xdr:rowOff>
    </xdr:from>
    <xdr:to>
      <xdr:col>71</xdr:col>
      <xdr:colOff>177800</xdr:colOff>
      <xdr:row>79</xdr:row>
      <xdr:rowOff>44450</xdr:rowOff>
    </xdr:to>
    <xdr:cxnSp macro="">
      <xdr:nvCxnSpPr>
        <xdr:cNvPr id="631" name="直線コネクタ 630"/>
        <xdr:cNvCxnSpPr/>
      </xdr:nvCxnSpPr>
      <xdr:spPr>
        <a:xfrm>
          <a:off x="12814300" y="13505055"/>
          <a:ext cx="889000" cy="8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81155</xdr:rowOff>
    </xdr:from>
    <xdr:to>
      <xdr:col>67</xdr:col>
      <xdr:colOff>101600</xdr:colOff>
      <xdr:row>79</xdr:row>
      <xdr:rowOff>11305</xdr:rowOff>
    </xdr:to>
    <xdr:sp macro="" textlink="">
      <xdr:nvSpPr>
        <xdr:cNvPr id="649" name="楕円 648"/>
        <xdr:cNvSpPr/>
      </xdr:nvSpPr>
      <xdr:spPr>
        <a:xfrm>
          <a:off x="12763500" y="1345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2432</xdr:rowOff>
    </xdr:from>
    <xdr:ext cx="534377" cy="259045"/>
    <xdr:sp macro="" textlink="">
      <xdr:nvSpPr>
        <xdr:cNvPr id="650" name="テキスト ボックス 649"/>
        <xdr:cNvSpPr txBox="1"/>
      </xdr:nvSpPr>
      <xdr:spPr>
        <a:xfrm>
          <a:off x="12547111" y="1354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96979</xdr:rowOff>
    </xdr:from>
    <xdr:to>
      <xdr:col>85</xdr:col>
      <xdr:colOff>127000</xdr:colOff>
      <xdr:row>98</xdr:row>
      <xdr:rowOff>101722</xdr:rowOff>
    </xdr:to>
    <xdr:cxnSp macro="">
      <xdr:nvCxnSpPr>
        <xdr:cNvPr id="679" name="直線コネクタ 678"/>
        <xdr:cNvCxnSpPr/>
      </xdr:nvCxnSpPr>
      <xdr:spPr>
        <a:xfrm flipV="1">
          <a:off x="15481300" y="16899079"/>
          <a:ext cx="838200" cy="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101722</xdr:rowOff>
    </xdr:from>
    <xdr:to>
      <xdr:col>81</xdr:col>
      <xdr:colOff>50800</xdr:colOff>
      <xdr:row>98</xdr:row>
      <xdr:rowOff>108986</xdr:rowOff>
    </xdr:to>
    <xdr:cxnSp macro="">
      <xdr:nvCxnSpPr>
        <xdr:cNvPr id="682" name="直線コネクタ 681"/>
        <xdr:cNvCxnSpPr/>
      </xdr:nvCxnSpPr>
      <xdr:spPr>
        <a:xfrm flipV="1">
          <a:off x="14592300" y="16903822"/>
          <a:ext cx="889000" cy="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104263</xdr:rowOff>
    </xdr:from>
    <xdr:to>
      <xdr:col>76</xdr:col>
      <xdr:colOff>114300</xdr:colOff>
      <xdr:row>98</xdr:row>
      <xdr:rowOff>108986</xdr:rowOff>
    </xdr:to>
    <xdr:cxnSp macro="">
      <xdr:nvCxnSpPr>
        <xdr:cNvPr id="685" name="直線コネクタ 684"/>
        <xdr:cNvCxnSpPr/>
      </xdr:nvCxnSpPr>
      <xdr:spPr>
        <a:xfrm>
          <a:off x="13703300" y="16906363"/>
          <a:ext cx="889000" cy="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80809</xdr:rowOff>
    </xdr:from>
    <xdr:to>
      <xdr:col>71</xdr:col>
      <xdr:colOff>177800</xdr:colOff>
      <xdr:row>98</xdr:row>
      <xdr:rowOff>104263</xdr:rowOff>
    </xdr:to>
    <xdr:cxnSp macro="">
      <xdr:nvCxnSpPr>
        <xdr:cNvPr id="688" name="直線コネクタ 687"/>
        <xdr:cNvCxnSpPr/>
      </xdr:nvCxnSpPr>
      <xdr:spPr>
        <a:xfrm>
          <a:off x="12814300" y="16882909"/>
          <a:ext cx="8890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46179</xdr:rowOff>
    </xdr:from>
    <xdr:to>
      <xdr:col>85</xdr:col>
      <xdr:colOff>177800</xdr:colOff>
      <xdr:row>98</xdr:row>
      <xdr:rowOff>147779</xdr:rowOff>
    </xdr:to>
    <xdr:sp macro="" textlink="">
      <xdr:nvSpPr>
        <xdr:cNvPr id="698" name="楕円 697"/>
        <xdr:cNvSpPr/>
      </xdr:nvSpPr>
      <xdr:spPr>
        <a:xfrm>
          <a:off x="16268700" y="168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132556</xdr:rowOff>
    </xdr:from>
    <xdr:ext cx="534377" cy="259045"/>
    <xdr:sp macro="" textlink="">
      <xdr:nvSpPr>
        <xdr:cNvPr id="699" name="公債費該当値テキスト"/>
        <xdr:cNvSpPr txBox="1"/>
      </xdr:nvSpPr>
      <xdr:spPr>
        <a:xfrm>
          <a:off x="16370300" y="1676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50922</xdr:rowOff>
    </xdr:from>
    <xdr:to>
      <xdr:col>81</xdr:col>
      <xdr:colOff>101600</xdr:colOff>
      <xdr:row>98</xdr:row>
      <xdr:rowOff>152522</xdr:rowOff>
    </xdr:to>
    <xdr:sp macro="" textlink="">
      <xdr:nvSpPr>
        <xdr:cNvPr id="700" name="楕円 699"/>
        <xdr:cNvSpPr/>
      </xdr:nvSpPr>
      <xdr:spPr>
        <a:xfrm>
          <a:off x="15430500" y="168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143649</xdr:rowOff>
    </xdr:from>
    <xdr:ext cx="534377" cy="259045"/>
    <xdr:sp macro="" textlink="">
      <xdr:nvSpPr>
        <xdr:cNvPr id="701" name="テキスト ボックス 700"/>
        <xdr:cNvSpPr txBox="1"/>
      </xdr:nvSpPr>
      <xdr:spPr>
        <a:xfrm>
          <a:off x="15214111" y="1694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58186</xdr:rowOff>
    </xdr:from>
    <xdr:to>
      <xdr:col>76</xdr:col>
      <xdr:colOff>165100</xdr:colOff>
      <xdr:row>98</xdr:row>
      <xdr:rowOff>159786</xdr:rowOff>
    </xdr:to>
    <xdr:sp macro="" textlink="">
      <xdr:nvSpPr>
        <xdr:cNvPr id="702" name="楕円 701"/>
        <xdr:cNvSpPr/>
      </xdr:nvSpPr>
      <xdr:spPr>
        <a:xfrm>
          <a:off x="14541500" y="1686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150913</xdr:rowOff>
    </xdr:from>
    <xdr:ext cx="534377" cy="259045"/>
    <xdr:sp macro="" textlink="">
      <xdr:nvSpPr>
        <xdr:cNvPr id="703" name="テキスト ボックス 702"/>
        <xdr:cNvSpPr txBox="1"/>
      </xdr:nvSpPr>
      <xdr:spPr>
        <a:xfrm>
          <a:off x="14325111" y="1695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53463</xdr:rowOff>
    </xdr:from>
    <xdr:to>
      <xdr:col>72</xdr:col>
      <xdr:colOff>38100</xdr:colOff>
      <xdr:row>98</xdr:row>
      <xdr:rowOff>155063</xdr:rowOff>
    </xdr:to>
    <xdr:sp macro="" textlink="">
      <xdr:nvSpPr>
        <xdr:cNvPr id="704" name="楕円 703"/>
        <xdr:cNvSpPr/>
      </xdr:nvSpPr>
      <xdr:spPr>
        <a:xfrm>
          <a:off x="13652500" y="1685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146190</xdr:rowOff>
    </xdr:from>
    <xdr:ext cx="534377" cy="259045"/>
    <xdr:sp macro="" textlink="">
      <xdr:nvSpPr>
        <xdr:cNvPr id="705" name="テキスト ボックス 704"/>
        <xdr:cNvSpPr txBox="1"/>
      </xdr:nvSpPr>
      <xdr:spPr>
        <a:xfrm>
          <a:off x="13436111" y="1694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30009</xdr:rowOff>
    </xdr:from>
    <xdr:to>
      <xdr:col>67</xdr:col>
      <xdr:colOff>101600</xdr:colOff>
      <xdr:row>98</xdr:row>
      <xdr:rowOff>131609</xdr:rowOff>
    </xdr:to>
    <xdr:sp macro="" textlink="">
      <xdr:nvSpPr>
        <xdr:cNvPr id="706" name="楕円 705"/>
        <xdr:cNvSpPr/>
      </xdr:nvSpPr>
      <xdr:spPr>
        <a:xfrm>
          <a:off x="12763500" y="1683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122736</xdr:rowOff>
    </xdr:from>
    <xdr:ext cx="534377" cy="259045"/>
    <xdr:sp macro="" textlink="">
      <xdr:nvSpPr>
        <xdr:cNvPr id="707" name="テキスト ボックス 706"/>
        <xdr:cNvSpPr txBox="1"/>
      </xdr:nvSpPr>
      <xdr:spPr>
        <a:xfrm>
          <a:off x="12547111" y="1692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住民１人当たりの教育費が平成２５年度から類似団体に比べ高くなっているが、これは村内小学校の統合を進めるための事業、並びに片品小学校の耐震化改築事業が行われていたためで、普通建設費などが増加したことが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また、平成２８年度からは片品中学校の改築事業等も実施されているで、教育費の高止まりは数年間続くと予想される。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なお、総務費も類似団体に比べて高くなっているが、これは交流連携施設整備の関係で普通建設事業費などが増加したことが要因である。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財政調整基金については、決算余剰金を積み立てるとともに、最低限の取崩に努めたことにより増加した。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実質収支は、プラスを維持し横ばいで推移している、実質単年度収支についても財政調整基金の増加等によりプラスとなった。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人口減少や少子高齢化への対策、生活の基盤となるインフラ整備は年々必要性を増しているので、将来に向けての財源確保に努めていく。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一般会計、観光施設事業特別会計、国民健康保険特別会計、介護保険特別会計、簡易水道事業特別会計、下水道事業等特別会計、後期高齢者医療特別会計、いずれの会計も実質赤字額は算出されなかった。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今後も同様に財政の健全化を目指す。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4705470</v>
      </c>
      <c r="BO4" s="410"/>
      <c r="BP4" s="410"/>
      <c r="BQ4" s="410"/>
      <c r="BR4" s="410"/>
      <c r="BS4" s="410"/>
      <c r="BT4" s="410"/>
      <c r="BU4" s="411"/>
      <c r="BV4" s="409">
        <v>4978685</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8.6999999999999993</v>
      </c>
      <c r="CU4" s="416"/>
      <c r="CV4" s="416"/>
      <c r="CW4" s="416"/>
      <c r="CX4" s="416"/>
      <c r="CY4" s="416"/>
      <c r="CZ4" s="416"/>
      <c r="DA4" s="417"/>
      <c r="DB4" s="415">
        <v>7.7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4447899</v>
      </c>
      <c r="BO5" s="447"/>
      <c r="BP5" s="447"/>
      <c r="BQ5" s="447"/>
      <c r="BR5" s="447"/>
      <c r="BS5" s="447"/>
      <c r="BT5" s="447"/>
      <c r="BU5" s="448"/>
      <c r="BV5" s="446">
        <v>4723665</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79.3</v>
      </c>
      <c r="CU5" s="444"/>
      <c r="CV5" s="444"/>
      <c r="CW5" s="444"/>
      <c r="CX5" s="444"/>
      <c r="CY5" s="444"/>
      <c r="CZ5" s="444"/>
      <c r="DA5" s="445"/>
      <c r="DB5" s="443">
        <v>82.4</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257571</v>
      </c>
      <c r="BO6" s="447"/>
      <c r="BP6" s="447"/>
      <c r="BQ6" s="447"/>
      <c r="BR6" s="447"/>
      <c r="BS6" s="447"/>
      <c r="BT6" s="447"/>
      <c r="BU6" s="448"/>
      <c r="BV6" s="446">
        <v>255020</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82.9</v>
      </c>
      <c r="CU6" s="484"/>
      <c r="CV6" s="484"/>
      <c r="CW6" s="484"/>
      <c r="CX6" s="484"/>
      <c r="CY6" s="484"/>
      <c r="CZ6" s="484"/>
      <c r="DA6" s="485"/>
      <c r="DB6" s="483">
        <v>86</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96</v>
      </c>
      <c r="AV7" s="479"/>
      <c r="AW7" s="479"/>
      <c r="AX7" s="479"/>
      <c r="AY7" s="480" t="s">
        <v>100</v>
      </c>
      <c r="AZ7" s="481"/>
      <c r="BA7" s="481"/>
      <c r="BB7" s="481"/>
      <c r="BC7" s="481"/>
      <c r="BD7" s="481"/>
      <c r="BE7" s="481"/>
      <c r="BF7" s="481"/>
      <c r="BG7" s="481"/>
      <c r="BH7" s="481"/>
      <c r="BI7" s="481"/>
      <c r="BJ7" s="481"/>
      <c r="BK7" s="481"/>
      <c r="BL7" s="481"/>
      <c r="BM7" s="482"/>
      <c r="BN7" s="446">
        <v>27448</v>
      </c>
      <c r="BO7" s="447"/>
      <c r="BP7" s="447"/>
      <c r="BQ7" s="447"/>
      <c r="BR7" s="447"/>
      <c r="BS7" s="447"/>
      <c r="BT7" s="447"/>
      <c r="BU7" s="448"/>
      <c r="BV7" s="446">
        <v>45465</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2660119</v>
      </c>
      <c r="CU7" s="447"/>
      <c r="CV7" s="447"/>
      <c r="CW7" s="447"/>
      <c r="CX7" s="447"/>
      <c r="CY7" s="447"/>
      <c r="CZ7" s="447"/>
      <c r="DA7" s="448"/>
      <c r="DB7" s="446">
        <v>2710293</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230123</v>
      </c>
      <c r="BO8" s="447"/>
      <c r="BP8" s="447"/>
      <c r="BQ8" s="447"/>
      <c r="BR8" s="447"/>
      <c r="BS8" s="447"/>
      <c r="BT8" s="447"/>
      <c r="BU8" s="448"/>
      <c r="BV8" s="446">
        <v>209555</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0.25</v>
      </c>
      <c r="CU8" s="487"/>
      <c r="CV8" s="487"/>
      <c r="CW8" s="487"/>
      <c r="CX8" s="487"/>
      <c r="CY8" s="487"/>
      <c r="CZ8" s="487"/>
      <c r="DA8" s="488"/>
      <c r="DB8" s="486">
        <v>0.25</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4390</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88</v>
      </c>
      <c r="AV9" s="479"/>
      <c r="AW9" s="479"/>
      <c r="AX9" s="479"/>
      <c r="AY9" s="480" t="s">
        <v>109</v>
      </c>
      <c r="AZ9" s="481"/>
      <c r="BA9" s="481"/>
      <c r="BB9" s="481"/>
      <c r="BC9" s="481"/>
      <c r="BD9" s="481"/>
      <c r="BE9" s="481"/>
      <c r="BF9" s="481"/>
      <c r="BG9" s="481"/>
      <c r="BH9" s="481"/>
      <c r="BI9" s="481"/>
      <c r="BJ9" s="481"/>
      <c r="BK9" s="481"/>
      <c r="BL9" s="481"/>
      <c r="BM9" s="482"/>
      <c r="BN9" s="446">
        <v>20568</v>
      </c>
      <c r="BO9" s="447"/>
      <c r="BP9" s="447"/>
      <c r="BQ9" s="447"/>
      <c r="BR9" s="447"/>
      <c r="BS9" s="447"/>
      <c r="BT9" s="447"/>
      <c r="BU9" s="448"/>
      <c r="BV9" s="446">
        <v>-86664</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9.4</v>
      </c>
      <c r="CU9" s="444"/>
      <c r="CV9" s="444"/>
      <c r="CW9" s="444"/>
      <c r="CX9" s="444"/>
      <c r="CY9" s="444"/>
      <c r="CZ9" s="444"/>
      <c r="DA9" s="445"/>
      <c r="DB9" s="443">
        <v>7.9</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4904</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86236</v>
      </c>
      <c r="BO10" s="447"/>
      <c r="BP10" s="447"/>
      <c r="BQ10" s="447"/>
      <c r="BR10" s="447"/>
      <c r="BS10" s="447"/>
      <c r="BT10" s="447"/>
      <c r="BU10" s="448"/>
      <c r="BV10" s="446">
        <v>56625</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4554</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129</v>
      </c>
      <c r="AV12" s="479"/>
      <c r="AW12" s="479"/>
      <c r="AX12" s="479"/>
      <c r="AY12" s="480" t="s">
        <v>130</v>
      </c>
      <c r="AZ12" s="481"/>
      <c r="BA12" s="481"/>
      <c r="BB12" s="481"/>
      <c r="BC12" s="481"/>
      <c r="BD12" s="481"/>
      <c r="BE12" s="481"/>
      <c r="BF12" s="481"/>
      <c r="BG12" s="481"/>
      <c r="BH12" s="481"/>
      <c r="BI12" s="481"/>
      <c r="BJ12" s="481"/>
      <c r="BK12" s="481"/>
      <c r="BL12" s="481"/>
      <c r="BM12" s="482"/>
      <c r="BN12" s="446">
        <v>13083</v>
      </c>
      <c r="BO12" s="447"/>
      <c r="BP12" s="447"/>
      <c r="BQ12" s="447"/>
      <c r="BR12" s="447"/>
      <c r="BS12" s="447"/>
      <c r="BT12" s="447"/>
      <c r="BU12" s="448"/>
      <c r="BV12" s="446">
        <v>324348</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4524</v>
      </c>
      <c r="S13" s="528"/>
      <c r="T13" s="528"/>
      <c r="U13" s="528"/>
      <c r="V13" s="529"/>
      <c r="W13" s="462" t="s">
        <v>134</v>
      </c>
      <c r="X13" s="463"/>
      <c r="Y13" s="463"/>
      <c r="Z13" s="463"/>
      <c r="AA13" s="463"/>
      <c r="AB13" s="453"/>
      <c r="AC13" s="497">
        <v>526</v>
      </c>
      <c r="AD13" s="498"/>
      <c r="AE13" s="498"/>
      <c r="AF13" s="498"/>
      <c r="AG13" s="537"/>
      <c r="AH13" s="497">
        <v>521</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93721</v>
      </c>
      <c r="BO13" s="447"/>
      <c r="BP13" s="447"/>
      <c r="BQ13" s="447"/>
      <c r="BR13" s="447"/>
      <c r="BS13" s="447"/>
      <c r="BT13" s="447"/>
      <c r="BU13" s="448"/>
      <c r="BV13" s="446">
        <v>-354387</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1.5</v>
      </c>
      <c r="CU13" s="444"/>
      <c r="CV13" s="444"/>
      <c r="CW13" s="444"/>
      <c r="CX13" s="444"/>
      <c r="CY13" s="444"/>
      <c r="CZ13" s="444"/>
      <c r="DA13" s="445"/>
      <c r="DB13" s="443">
        <v>1.5</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4629</v>
      </c>
      <c r="S14" s="528"/>
      <c r="T14" s="528"/>
      <c r="U14" s="528"/>
      <c r="V14" s="529"/>
      <c r="W14" s="436"/>
      <c r="X14" s="437"/>
      <c r="Y14" s="437"/>
      <c r="Z14" s="437"/>
      <c r="AA14" s="437"/>
      <c r="AB14" s="426"/>
      <c r="AC14" s="530">
        <v>21.1</v>
      </c>
      <c r="AD14" s="531"/>
      <c r="AE14" s="531"/>
      <c r="AF14" s="531"/>
      <c r="AG14" s="532"/>
      <c r="AH14" s="530">
        <v>19.8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2.8</v>
      </c>
      <c r="CU14" s="542"/>
      <c r="CV14" s="542"/>
      <c r="CW14" s="542"/>
      <c r="CX14" s="542"/>
      <c r="CY14" s="542"/>
      <c r="CZ14" s="542"/>
      <c r="DA14" s="543"/>
      <c r="DB14" s="541" t="s">
        <v>123</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141</v>
      </c>
      <c r="N15" s="535"/>
      <c r="O15" s="535"/>
      <c r="P15" s="535"/>
      <c r="Q15" s="536"/>
      <c r="R15" s="527">
        <v>4614</v>
      </c>
      <c r="S15" s="528"/>
      <c r="T15" s="528"/>
      <c r="U15" s="528"/>
      <c r="V15" s="529"/>
      <c r="W15" s="462" t="s">
        <v>142</v>
      </c>
      <c r="X15" s="463"/>
      <c r="Y15" s="463"/>
      <c r="Z15" s="463"/>
      <c r="AA15" s="463"/>
      <c r="AB15" s="453"/>
      <c r="AC15" s="497">
        <v>454</v>
      </c>
      <c r="AD15" s="498"/>
      <c r="AE15" s="498"/>
      <c r="AF15" s="498"/>
      <c r="AG15" s="537"/>
      <c r="AH15" s="497">
        <v>514</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601386</v>
      </c>
      <c r="BO15" s="410"/>
      <c r="BP15" s="410"/>
      <c r="BQ15" s="410"/>
      <c r="BR15" s="410"/>
      <c r="BS15" s="410"/>
      <c r="BT15" s="410"/>
      <c r="BU15" s="411"/>
      <c r="BV15" s="409">
        <v>604729</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18.2</v>
      </c>
      <c r="AD16" s="531"/>
      <c r="AE16" s="531"/>
      <c r="AF16" s="531"/>
      <c r="AG16" s="532"/>
      <c r="AH16" s="530">
        <v>19.600000000000001</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2387807</v>
      </c>
      <c r="BO16" s="447"/>
      <c r="BP16" s="447"/>
      <c r="BQ16" s="447"/>
      <c r="BR16" s="447"/>
      <c r="BS16" s="447"/>
      <c r="BT16" s="447"/>
      <c r="BU16" s="448"/>
      <c r="BV16" s="446">
        <v>2443020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1514</v>
      </c>
      <c r="AD17" s="498"/>
      <c r="AE17" s="498"/>
      <c r="AF17" s="498"/>
      <c r="AG17" s="537"/>
      <c r="AH17" s="497">
        <v>1592</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761143</v>
      </c>
      <c r="BO17" s="447"/>
      <c r="BP17" s="447"/>
      <c r="BQ17" s="447"/>
      <c r="BR17" s="447"/>
      <c r="BS17" s="447"/>
      <c r="BT17" s="447"/>
      <c r="BU17" s="448"/>
      <c r="BV17" s="446">
        <v>760055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152</v>
      </c>
      <c r="C18" s="489"/>
      <c r="D18" s="489"/>
      <c r="E18" s="558"/>
      <c r="F18" s="558"/>
      <c r="G18" s="558"/>
      <c r="H18" s="558"/>
      <c r="I18" s="558"/>
      <c r="J18" s="558"/>
      <c r="K18" s="558"/>
      <c r="L18" s="559">
        <v>391.76</v>
      </c>
      <c r="M18" s="559"/>
      <c r="N18" s="559"/>
      <c r="O18" s="559"/>
      <c r="P18" s="559"/>
      <c r="Q18" s="559"/>
      <c r="R18" s="560"/>
      <c r="S18" s="560"/>
      <c r="T18" s="560"/>
      <c r="U18" s="560"/>
      <c r="V18" s="561"/>
      <c r="W18" s="464"/>
      <c r="X18" s="465"/>
      <c r="Y18" s="465"/>
      <c r="Z18" s="465"/>
      <c r="AA18" s="465"/>
      <c r="AB18" s="456"/>
      <c r="AC18" s="562">
        <v>60.7</v>
      </c>
      <c r="AD18" s="563"/>
      <c r="AE18" s="563"/>
      <c r="AF18" s="563"/>
      <c r="AG18" s="564"/>
      <c r="AH18" s="562">
        <v>60.6</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2130567</v>
      </c>
      <c r="BO18" s="447"/>
      <c r="BP18" s="447"/>
      <c r="BQ18" s="447"/>
      <c r="BR18" s="447"/>
      <c r="BS18" s="447"/>
      <c r="BT18" s="447"/>
      <c r="BU18" s="448"/>
      <c r="BV18" s="446">
        <v>2248664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154</v>
      </c>
      <c r="C19" s="489"/>
      <c r="D19" s="489"/>
      <c r="E19" s="558"/>
      <c r="F19" s="558"/>
      <c r="G19" s="558"/>
      <c r="H19" s="558"/>
      <c r="I19" s="558"/>
      <c r="J19" s="558"/>
      <c r="K19" s="558"/>
      <c r="L19" s="566">
        <v>11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3017221</v>
      </c>
      <c r="BO19" s="447"/>
      <c r="BP19" s="447"/>
      <c r="BQ19" s="447"/>
      <c r="BR19" s="447"/>
      <c r="BS19" s="447"/>
      <c r="BT19" s="447"/>
      <c r="BU19" s="448"/>
      <c r="BV19" s="446">
        <v>3522726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156</v>
      </c>
      <c r="C20" s="489"/>
      <c r="D20" s="489"/>
      <c r="E20" s="558"/>
      <c r="F20" s="558"/>
      <c r="G20" s="558"/>
      <c r="H20" s="558"/>
      <c r="I20" s="558"/>
      <c r="J20" s="558"/>
      <c r="K20" s="558"/>
      <c r="L20" s="566">
        <v>1554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4769859</v>
      </c>
      <c r="BO23" s="447"/>
      <c r="BP23" s="447"/>
      <c r="BQ23" s="447"/>
      <c r="BR23" s="447"/>
      <c r="BS23" s="447"/>
      <c r="BT23" s="447"/>
      <c r="BU23" s="448"/>
      <c r="BV23" s="446">
        <v>4252273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165</v>
      </c>
      <c r="F24" s="476"/>
      <c r="G24" s="476"/>
      <c r="H24" s="476"/>
      <c r="I24" s="476"/>
      <c r="J24" s="476"/>
      <c r="K24" s="477"/>
      <c r="L24" s="497">
        <v>1</v>
      </c>
      <c r="M24" s="498"/>
      <c r="N24" s="498"/>
      <c r="O24" s="498"/>
      <c r="P24" s="537"/>
      <c r="Q24" s="497">
        <v>5440</v>
      </c>
      <c r="R24" s="498"/>
      <c r="S24" s="498"/>
      <c r="T24" s="498"/>
      <c r="U24" s="498"/>
      <c r="V24" s="537"/>
      <c r="W24" s="596"/>
      <c r="X24" s="584"/>
      <c r="Y24" s="585"/>
      <c r="Z24" s="496" t="s">
        <v>166</v>
      </c>
      <c r="AA24" s="476"/>
      <c r="AB24" s="476"/>
      <c r="AC24" s="476"/>
      <c r="AD24" s="476"/>
      <c r="AE24" s="476"/>
      <c r="AF24" s="476"/>
      <c r="AG24" s="477"/>
      <c r="AH24" s="497">
        <v>76</v>
      </c>
      <c r="AI24" s="498"/>
      <c r="AJ24" s="498"/>
      <c r="AK24" s="498"/>
      <c r="AL24" s="537"/>
      <c r="AM24" s="497">
        <v>238640</v>
      </c>
      <c r="AN24" s="498"/>
      <c r="AO24" s="498"/>
      <c r="AP24" s="498"/>
      <c r="AQ24" s="498"/>
      <c r="AR24" s="537"/>
      <c r="AS24" s="497">
        <v>3140</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4600942</v>
      </c>
      <c r="BO24" s="447"/>
      <c r="BP24" s="447"/>
      <c r="BQ24" s="447"/>
      <c r="BR24" s="447"/>
      <c r="BS24" s="447"/>
      <c r="BT24" s="447"/>
      <c r="BU24" s="448"/>
      <c r="BV24" s="446">
        <v>4064118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168</v>
      </c>
      <c r="F25" s="476"/>
      <c r="G25" s="476"/>
      <c r="H25" s="476"/>
      <c r="I25" s="476"/>
      <c r="J25" s="476"/>
      <c r="K25" s="477"/>
      <c r="L25" s="497">
        <v>1</v>
      </c>
      <c r="M25" s="498"/>
      <c r="N25" s="498"/>
      <c r="O25" s="498"/>
      <c r="P25" s="537"/>
      <c r="Q25" s="497">
        <v>4780</v>
      </c>
      <c r="R25" s="498"/>
      <c r="S25" s="498"/>
      <c r="T25" s="498"/>
      <c r="U25" s="498"/>
      <c r="V25" s="537"/>
      <c r="W25" s="596"/>
      <c r="X25" s="584"/>
      <c r="Y25" s="585"/>
      <c r="Z25" s="496" t="s">
        <v>169</v>
      </c>
      <c r="AA25" s="476"/>
      <c r="AB25" s="476"/>
      <c r="AC25" s="476"/>
      <c r="AD25" s="476"/>
      <c r="AE25" s="476"/>
      <c r="AF25" s="476"/>
      <c r="AG25" s="477"/>
      <c r="AH25" s="497" t="s">
        <v>132</v>
      </c>
      <c r="AI25" s="498"/>
      <c r="AJ25" s="498"/>
      <c r="AK25" s="498"/>
      <c r="AL25" s="537"/>
      <c r="AM25" s="497" t="s">
        <v>132</v>
      </c>
      <c r="AN25" s="498"/>
      <c r="AO25" s="498"/>
      <c r="AP25" s="498"/>
      <c r="AQ25" s="498"/>
      <c r="AR25" s="537"/>
      <c r="AS25" s="497" t="s">
        <v>132</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11378</v>
      </c>
      <c r="BO25" s="410"/>
      <c r="BP25" s="410"/>
      <c r="BQ25" s="410"/>
      <c r="BR25" s="410"/>
      <c r="BS25" s="410"/>
      <c r="BT25" s="410"/>
      <c r="BU25" s="411"/>
      <c r="BV25" s="409">
        <v>14052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v>1</v>
      </c>
      <c r="M26" s="498"/>
      <c r="N26" s="498"/>
      <c r="O26" s="498"/>
      <c r="P26" s="537"/>
      <c r="Q26" s="497">
        <v>4460</v>
      </c>
      <c r="R26" s="498"/>
      <c r="S26" s="498"/>
      <c r="T26" s="498"/>
      <c r="U26" s="498"/>
      <c r="V26" s="537"/>
      <c r="W26" s="596"/>
      <c r="X26" s="584"/>
      <c r="Y26" s="585"/>
      <c r="Z26" s="496" t="s">
        <v>172</v>
      </c>
      <c r="AA26" s="606"/>
      <c r="AB26" s="606"/>
      <c r="AC26" s="606"/>
      <c r="AD26" s="606"/>
      <c r="AE26" s="606"/>
      <c r="AF26" s="606"/>
      <c r="AG26" s="607"/>
      <c r="AH26" s="497">
        <v>3</v>
      </c>
      <c r="AI26" s="498"/>
      <c r="AJ26" s="498"/>
      <c r="AK26" s="498"/>
      <c r="AL26" s="537"/>
      <c r="AM26" s="497">
        <v>8067</v>
      </c>
      <c r="AN26" s="498"/>
      <c r="AO26" s="498"/>
      <c r="AP26" s="498"/>
      <c r="AQ26" s="498"/>
      <c r="AR26" s="537"/>
      <c r="AS26" s="497">
        <v>2689</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132</v>
      </c>
      <c r="BO26" s="447"/>
      <c r="BP26" s="447"/>
      <c r="BQ26" s="447"/>
      <c r="BR26" s="447"/>
      <c r="BS26" s="447"/>
      <c r="BT26" s="447"/>
      <c r="BU26" s="448"/>
      <c r="BV26" s="446" t="s">
        <v>132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2470</v>
      </c>
      <c r="R27" s="498"/>
      <c r="S27" s="498"/>
      <c r="T27" s="498"/>
      <c r="U27" s="498"/>
      <c r="V27" s="537"/>
      <c r="W27" s="596"/>
      <c r="X27" s="584"/>
      <c r="Y27" s="585"/>
      <c r="Z27" s="496" t="s">
        <v>175</v>
      </c>
      <c r="AA27" s="476"/>
      <c r="AB27" s="476"/>
      <c r="AC27" s="476"/>
      <c r="AD27" s="476"/>
      <c r="AE27" s="476"/>
      <c r="AF27" s="476"/>
      <c r="AG27" s="477"/>
      <c r="AH27" s="497">
        <v>1</v>
      </c>
      <c r="AI27" s="498"/>
      <c r="AJ27" s="498"/>
      <c r="AK27" s="498"/>
      <c r="AL27" s="537"/>
      <c r="AM27" s="497" t="s">
        <v>176</v>
      </c>
      <c r="AN27" s="498"/>
      <c r="AO27" s="498"/>
      <c r="AP27" s="498"/>
      <c r="AQ27" s="498"/>
      <c r="AR27" s="537"/>
      <c r="AS27" s="497" t="s">
        <v>176</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t="s">
        <v>132</v>
      </c>
      <c r="BO27" s="620"/>
      <c r="BP27" s="620"/>
      <c r="BQ27" s="620"/>
      <c r="BR27" s="620"/>
      <c r="BS27" s="620"/>
      <c r="BT27" s="620"/>
      <c r="BU27" s="621"/>
      <c r="BV27" s="619" t="s">
        <v>132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178</v>
      </c>
      <c r="F28" s="476"/>
      <c r="G28" s="476"/>
      <c r="H28" s="476"/>
      <c r="I28" s="476"/>
      <c r="J28" s="476"/>
      <c r="K28" s="477"/>
      <c r="L28" s="497">
        <v>1</v>
      </c>
      <c r="M28" s="498"/>
      <c r="N28" s="498"/>
      <c r="O28" s="498"/>
      <c r="P28" s="537"/>
      <c r="Q28" s="497">
        <v>1980</v>
      </c>
      <c r="R28" s="498"/>
      <c r="S28" s="498"/>
      <c r="T28" s="498"/>
      <c r="U28" s="498"/>
      <c r="V28" s="537"/>
      <c r="W28" s="596"/>
      <c r="X28" s="584"/>
      <c r="Y28" s="585"/>
      <c r="Z28" s="496" t="s">
        <v>179</v>
      </c>
      <c r="AA28" s="476"/>
      <c r="AB28" s="476"/>
      <c r="AC28" s="476"/>
      <c r="AD28" s="476"/>
      <c r="AE28" s="476"/>
      <c r="AF28" s="476"/>
      <c r="AG28" s="477"/>
      <c r="AH28" s="497" t="s">
        <v>132</v>
      </c>
      <c r="AI28" s="498"/>
      <c r="AJ28" s="498"/>
      <c r="AK28" s="498"/>
      <c r="AL28" s="537"/>
      <c r="AM28" s="497" t="s">
        <v>132</v>
      </c>
      <c r="AN28" s="498"/>
      <c r="AO28" s="498"/>
      <c r="AP28" s="498"/>
      <c r="AQ28" s="498"/>
      <c r="AR28" s="537"/>
      <c r="AS28" s="497" t="s">
        <v>132</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1056556</v>
      </c>
      <c r="BO28" s="410"/>
      <c r="BP28" s="410"/>
      <c r="BQ28" s="410"/>
      <c r="BR28" s="410"/>
      <c r="BS28" s="410"/>
      <c r="BT28" s="410"/>
      <c r="BU28" s="411"/>
      <c r="BV28" s="409">
        <v>873403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181</v>
      </c>
      <c r="F29" s="476"/>
      <c r="G29" s="476"/>
      <c r="H29" s="476"/>
      <c r="I29" s="476"/>
      <c r="J29" s="476"/>
      <c r="K29" s="477"/>
      <c r="L29" s="497">
        <v>10</v>
      </c>
      <c r="M29" s="498"/>
      <c r="N29" s="498"/>
      <c r="O29" s="498"/>
      <c r="P29" s="537"/>
      <c r="Q29" s="497">
        <v>1800</v>
      </c>
      <c r="R29" s="498"/>
      <c r="S29" s="498"/>
      <c r="T29" s="498"/>
      <c r="U29" s="498"/>
      <c r="V29" s="537"/>
      <c r="W29" s="597"/>
      <c r="X29" s="598"/>
      <c r="Y29" s="599"/>
      <c r="Z29" s="496" t="s">
        <v>182</v>
      </c>
      <c r="AA29" s="476"/>
      <c r="AB29" s="476"/>
      <c r="AC29" s="476"/>
      <c r="AD29" s="476"/>
      <c r="AE29" s="476"/>
      <c r="AF29" s="476"/>
      <c r="AG29" s="477"/>
      <c r="AH29" s="497">
        <v>77</v>
      </c>
      <c r="AI29" s="498"/>
      <c r="AJ29" s="498"/>
      <c r="AK29" s="498"/>
      <c r="AL29" s="537"/>
      <c r="AM29" s="497">
        <v>241635</v>
      </c>
      <c r="AN29" s="498"/>
      <c r="AO29" s="498"/>
      <c r="AP29" s="498"/>
      <c r="AQ29" s="498"/>
      <c r="AR29" s="537"/>
      <c r="AS29" s="497">
        <v>3138</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782</v>
      </c>
      <c r="BO29" s="447"/>
      <c r="BP29" s="447"/>
      <c r="BQ29" s="447"/>
      <c r="BR29" s="447"/>
      <c r="BS29" s="447"/>
      <c r="BT29" s="447"/>
      <c r="BU29" s="448"/>
      <c r="BV29" s="446">
        <v>782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95.2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311543</v>
      </c>
      <c r="BO30" s="620"/>
      <c r="BP30" s="620"/>
      <c r="BQ30" s="620"/>
      <c r="BR30" s="620"/>
      <c r="BS30" s="620"/>
      <c r="BT30" s="620"/>
      <c r="BU30" s="621"/>
      <c r="BV30" s="619">
        <v>443256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193</v>
      </c>
      <c r="V33" s="470"/>
      <c r="W33" s="435" t="s">
        <v>192</v>
      </c>
      <c r="X33" s="435"/>
      <c r="Y33" s="435"/>
      <c r="Z33" s="435"/>
      <c r="AA33" s="435"/>
      <c r="AB33" s="435"/>
      <c r="AC33" s="435"/>
      <c r="AD33" s="435"/>
      <c r="AE33" s="435"/>
      <c r="AF33" s="435"/>
      <c r="AG33" s="435"/>
      <c r="AH33" s="435"/>
      <c r="AI33" s="435"/>
      <c r="AJ33" s="435"/>
      <c r="AK33" s="435"/>
      <c r="AL33" s="195"/>
      <c r="AM33" s="470" t="s">
        <v>191</v>
      </c>
      <c r="AN33" s="470"/>
      <c r="AO33" s="435" t="s">
        <v>192</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193</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観光施設事業特別会計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利根東部衛生施設組合</v>
      </c>
      <c r="BZ34" s="633"/>
      <c r="CA34" s="633"/>
      <c r="CB34" s="633"/>
      <c r="CC34" s="633"/>
      <c r="CD34" s="633"/>
      <c r="CE34" s="633"/>
      <c r="CF34" s="633"/>
      <c r="CG34" s="633"/>
      <c r="CH34" s="633"/>
      <c r="CI34" s="633"/>
      <c r="CJ34" s="633"/>
      <c r="CK34" s="633"/>
      <c r="CL34" s="633"/>
      <c r="CM34" s="633"/>
      <c r="CN34" s="193"/>
      <c r="CO34" s="632">
        <f>IF(CQ34="","",MAX(C34:D43,U34:V43,AM34:AN43,BE34:BF43,BW34:BX43)+1)</f>
        <v>15</v>
      </c>
      <c r="CP34" s="632"/>
      <c r="CQ34" s="633" t="str">
        <f>IF('各会計、関係団体の財政状況及び健全化判断比率'!BS7="","",'各会計、関係団体の財政状況及び健全化判断比率'!BS7)</f>
        <v>片品村振興公社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下水道事業等特別会計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利根沼田広域市町村圏振興整備組合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利根沼田学校組合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群馬県市町村会館管理組合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群馬県市町村総合事務組合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群馬県後期高齢者医療広域連合（一般会計）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群馬県後期高齢者医療広域連合（事業会計）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pkQOgQX8FdBS9TuLGwiYC7shxVCtC596wFzkxJpZocAEa3wWWTbTBkntmc+SlDLKYMee059jVbW8oEAvPKKaA==" saltValue="oDMUTNKhRe8V+MS+svMO/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494</v>
      </c>
      <c r="G33" s="29" t="s">
        <v>495</v>
      </c>
      <c r="H33" s="29" t="s">
        <v>496</v>
      </c>
      <c r="I33" s="29" t="s">
        <v>497</v>
      </c>
      <c r="J33" s="30" t="s">
        <v>498</v>
      </c>
      <c r="K33" s="22"/>
      <c r="L33" s="22"/>
      <c r="M33" s="22"/>
      <c r="N33" s="22"/>
      <c r="O33" s="22"/>
      <c r="P33" s="22"/>
    </row>
    <row r="34" spans="1:16" ht="39" customHeight="1" x14ac:dyDescent="0.15">
      <c r="A34" s="22"/>
      <c r="B34" s="31"/>
      <c r="C34" s="1224" t="s">
        <v>503</v>
      </c>
      <c r="D34" s="1224"/>
      <c r="E34" s="1225"/>
      <c r="F34" s="32">
        <v>10.09</v>
      </c>
      <c r="G34" s="33">
        <v>8.8800000000000008</v>
      </c>
      <c r="H34" s="33">
        <v>10.89</v>
      </c>
      <c r="I34" s="33">
        <v>7.73</v>
      </c>
      <c r="J34" s="34">
        <v>8.65</v>
      </c>
      <c r="K34" s="22"/>
      <c r="L34" s="22"/>
      <c r="M34" s="22"/>
      <c r="N34" s="22"/>
      <c r="O34" s="22"/>
      <c r="P34" s="22"/>
    </row>
    <row r="35" spans="1:16" ht="39" customHeight="1" x14ac:dyDescent="0.15">
      <c r="A35" s="22"/>
      <c r="B35" s="35"/>
      <c r="C35" s="1218" t="s">
        <v>504</v>
      </c>
      <c r="D35" s="1219"/>
      <c r="E35" s="1220"/>
      <c r="F35" s="36">
        <v>5.44</v>
      </c>
      <c r="G35" s="37">
        <v>5.33</v>
      </c>
      <c r="H35" s="37">
        <v>5.39</v>
      </c>
      <c r="I35" s="37">
        <v>6.21</v>
      </c>
      <c r="J35" s="38">
        <v>5.74</v>
      </c>
      <c r="K35" s="22"/>
      <c r="L35" s="22"/>
      <c r="M35" s="22"/>
      <c r="N35" s="22"/>
      <c r="O35" s="22"/>
      <c r="P35" s="22"/>
    </row>
    <row r="36" spans="1:16" ht="39" customHeight="1" x14ac:dyDescent="0.15">
      <c r="A36" s="22"/>
      <c r="B36" s="35"/>
      <c r="C36" s="1218" t="s">
        <v>505</v>
      </c>
      <c r="D36" s="1219"/>
      <c r="E36" s="1220"/>
      <c r="F36" s="36">
        <v>3.39</v>
      </c>
      <c r="G36" s="37">
        <v>2.2200000000000002</v>
      </c>
      <c r="H36" s="37">
        <v>1.6</v>
      </c>
      <c r="I36" s="37">
        <v>1.42</v>
      </c>
      <c r="J36" s="38">
        <v>2.36</v>
      </c>
      <c r="K36" s="22"/>
      <c r="L36" s="22"/>
      <c r="M36" s="22"/>
      <c r="N36" s="22"/>
      <c r="O36" s="22"/>
      <c r="P36" s="22"/>
    </row>
    <row r="37" spans="1:16" ht="39" customHeight="1" x14ac:dyDescent="0.15">
      <c r="A37" s="22"/>
      <c r="B37" s="35"/>
      <c r="C37" s="1218" t="s">
        <v>506</v>
      </c>
      <c r="D37" s="1219"/>
      <c r="E37" s="1220"/>
      <c r="F37" s="36">
        <v>0.35</v>
      </c>
      <c r="G37" s="37">
        <v>0.91</v>
      </c>
      <c r="H37" s="37">
        <v>0.65</v>
      </c>
      <c r="I37" s="37">
        <v>0.62</v>
      </c>
      <c r="J37" s="38">
        <v>0.84</v>
      </c>
      <c r="K37" s="22"/>
      <c r="L37" s="22"/>
      <c r="M37" s="22"/>
      <c r="N37" s="22"/>
      <c r="O37" s="22"/>
      <c r="P37" s="22"/>
    </row>
    <row r="38" spans="1:16" ht="39" customHeight="1" x14ac:dyDescent="0.15">
      <c r="A38" s="22"/>
      <c r="B38" s="35"/>
      <c r="C38" s="1218" t="s">
        <v>507</v>
      </c>
      <c r="D38" s="1219"/>
      <c r="E38" s="1220"/>
      <c r="F38" s="36">
        <v>0.28000000000000003</v>
      </c>
      <c r="G38" s="37">
        <v>0.41</v>
      </c>
      <c r="H38" s="37">
        <v>0.27</v>
      </c>
      <c r="I38" s="37">
        <v>0.38</v>
      </c>
      <c r="J38" s="38">
        <v>0.28999999999999998</v>
      </c>
      <c r="K38" s="22"/>
      <c r="L38" s="22"/>
      <c r="M38" s="22"/>
      <c r="N38" s="22"/>
      <c r="O38" s="22"/>
      <c r="P38" s="22"/>
    </row>
    <row r="39" spans="1:16" ht="39" customHeight="1" x14ac:dyDescent="0.15">
      <c r="A39" s="22"/>
      <c r="B39" s="35"/>
      <c r="C39" s="1218" t="s">
        <v>508</v>
      </c>
      <c r="D39" s="1219"/>
      <c r="E39" s="1220"/>
      <c r="F39" s="36">
        <v>0.17</v>
      </c>
      <c r="G39" s="37">
        <v>0.2</v>
      </c>
      <c r="H39" s="37">
        <v>0.14000000000000001</v>
      </c>
      <c r="I39" s="37">
        <v>0.16</v>
      </c>
      <c r="J39" s="38">
        <v>0.13</v>
      </c>
      <c r="K39" s="22"/>
      <c r="L39" s="22"/>
      <c r="M39" s="22"/>
      <c r="N39" s="22"/>
      <c r="O39" s="22"/>
      <c r="P39" s="22"/>
    </row>
    <row r="40" spans="1:16" ht="39" customHeight="1" x14ac:dyDescent="0.15">
      <c r="A40" s="22"/>
      <c r="B40" s="35"/>
      <c r="C40" s="1218" t="s">
        <v>509</v>
      </c>
      <c r="D40" s="1219"/>
      <c r="E40" s="1220"/>
      <c r="F40" s="36">
        <v>0.05</v>
      </c>
      <c r="G40" s="37">
        <v>0.06</v>
      </c>
      <c r="H40" s="37" t="s">
        <v>510</v>
      </c>
      <c r="I40" s="37">
        <v>0.03</v>
      </c>
      <c r="J40" s="38">
        <v>0.05</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511</v>
      </c>
      <c r="D42" s="1219"/>
      <c r="E42" s="1220"/>
      <c r="F42" s="36" t="s">
        <v>451</v>
      </c>
      <c r="G42" s="37" t="s">
        <v>451</v>
      </c>
      <c r="H42" s="37" t="s">
        <v>451</v>
      </c>
      <c r="I42" s="37" t="s">
        <v>451</v>
      </c>
      <c r="J42" s="38" t="s">
        <v>451</v>
      </c>
      <c r="K42" s="22"/>
      <c r="L42" s="22"/>
      <c r="M42" s="22"/>
      <c r="N42" s="22"/>
      <c r="O42" s="22"/>
      <c r="P42" s="22"/>
    </row>
    <row r="43" spans="1:16" ht="39" customHeight="1" thickBot="1" x14ac:dyDescent="0.2">
      <c r="A43" s="22"/>
      <c r="B43" s="40"/>
      <c r="C43" s="1221" t="s">
        <v>512</v>
      </c>
      <c r="D43" s="1222"/>
      <c r="E43" s="1223"/>
      <c r="F43" s="41" t="s">
        <v>451</v>
      </c>
      <c r="G43" s="42" t="s">
        <v>451</v>
      </c>
      <c r="H43" s="42" t="s">
        <v>451</v>
      </c>
      <c r="I43" s="42" t="s">
        <v>451</v>
      </c>
      <c r="J43" s="43" t="s">
        <v>451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sqFgvaBb5OZngwKDyK76d95leAI8jgkxAscrDQzBRK8OvchlNikYGH9+QJalOPDOBqmRapZpWQ9Nh9qqAu3rA==" saltValue="oGWAe9WNnut5KENaQBgQ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494</v>
      </c>
      <c r="L44" s="56" t="s">
        <v>495</v>
      </c>
      <c r="M44" s="56" t="s">
        <v>496</v>
      </c>
      <c r="N44" s="56" t="s">
        <v>497</v>
      </c>
      <c r="O44" s="57" t="s">
        <v>498</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351</v>
      </c>
      <c r="L45" s="60">
        <v>284</v>
      </c>
      <c r="M45" s="60">
        <v>266</v>
      </c>
      <c r="N45" s="60">
        <v>277</v>
      </c>
      <c r="O45" s="61">
        <v>284</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451</v>
      </c>
      <c r="L46" s="64" t="s">
        <v>451</v>
      </c>
      <c r="M46" s="64" t="s">
        <v>451</v>
      </c>
      <c r="N46" s="64" t="s">
        <v>451</v>
      </c>
      <c r="O46" s="65" t="s">
        <v>451</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451</v>
      </c>
      <c r="L47" s="64" t="s">
        <v>451</v>
      </c>
      <c r="M47" s="64" t="s">
        <v>451</v>
      </c>
      <c r="N47" s="64" t="s">
        <v>451</v>
      </c>
      <c r="O47" s="65" t="s">
        <v>451</v>
      </c>
      <c r="P47" s="48"/>
      <c r="Q47" s="48"/>
      <c r="R47" s="48"/>
      <c r="S47" s="48"/>
      <c r="T47" s="48"/>
      <c r="U47" s="48"/>
    </row>
    <row r="48" spans="1:21" ht="30.75" customHeight="1" x14ac:dyDescent="0.15">
      <c r="A48" s="48"/>
      <c r="B48" s="1236"/>
      <c r="C48" s="1237"/>
      <c r="D48" s="62"/>
      <c r="E48" s="1228" t="s">
        <v>15</v>
      </c>
      <c r="F48" s="1228"/>
      <c r="G48" s="1228"/>
      <c r="H48" s="1228"/>
      <c r="I48" s="1228"/>
      <c r="J48" s="1229"/>
      <c r="K48" s="63">
        <v>57</v>
      </c>
      <c r="L48" s="64">
        <v>49</v>
      </c>
      <c r="M48" s="64">
        <v>39</v>
      </c>
      <c r="N48" s="64">
        <v>51</v>
      </c>
      <c r="O48" s="65">
        <v>62</v>
      </c>
      <c r="P48" s="48"/>
      <c r="Q48" s="48"/>
      <c r="R48" s="48"/>
      <c r="S48" s="48"/>
      <c r="T48" s="48"/>
      <c r="U48" s="48"/>
    </row>
    <row r="49" spans="1:21" ht="30.75" customHeight="1" x14ac:dyDescent="0.15">
      <c r="A49" s="48"/>
      <c r="B49" s="1236"/>
      <c r="C49" s="1237"/>
      <c r="D49" s="62"/>
      <c r="E49" s="1228" t="s">
        <v>16</v>
      </c>
      <c r="F49" s="1228"/>
      <c r="G49" s="1228"/>
      <c r="H49" s="1228"/>
      <c r="I49" s="1228"/>
      <c r="J49" s="1229"/>
      <c r="K49" s="63">
        <v>125</v>
      </c>
      <c r="L49" s="64">
        <v>23</v>
      </c>
      <c r="M49" s="64">
        <v>2</v>
      </c>
      <c r="N49" s="64">
        <v>6</v>
      </c>
      <c r="O49" s="65">
        <v>6</v>
      </c>
      <c r="P49" s="48"/>
      <c r="Q49" s="48"/>
      <c r="R49" s="48"/>
      <c r="S49" s="48"/>
      <c r="T49" s="48"/>
      <c r="U49" s="48"/>
    </row>
    <row r="50" spans="1:21" ht="30.75" customHeight="1" x14ac:dyDescent="0.15">
      <c r="A50" s="48"/>
      <c r="B50" s="1236"/>
      <c r="C50" s="1237"/>
      <c r="D50" s="62"/>
      <c r="E50" s="1228" t="s">
        <v>17</v>
      </c>
      <c r="F50" s="1228"/>
      <c r="G50" s="1228"/>
      <c r="H50" s="1228"/>
      <c r="I50" s="1228"/>
      <c r="J50" s="1229"/>
      <c r="K50" s="63">
        <v>11</v>
      </c>
      <c r="L50" s="64">
        <v>11</v>
      </c>
      <c r="M50" s="64">
        <v>1</v>
      </c>
      <c r="N50" s="64">
        <v>2</v>
      </c>
      <c r="O50" s="65">
        <v>1</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451</v>
      </c>
      <c r="L51" s="64" t="s">
        <v>451</v>
      </c>
      <c r="M51" s="64" t="s">
        <v>451</v>
      </c>
      <c r="N51" s="64" t="s">
        <v>451</v>
      </c>
      <c r="O51" s="65" t="s">
        <v>451</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357</v>
      </c>
      <c r="L52" s="64">
        <v>317</v>
      </c>
      <c r="M52" s="64">
        <v>285</v>
      </c>
      <c r="N52" s="64">
        <v>298</v>
      </c>
      <c r="O52" s="65">
        <v>303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187</v>
      </c>
      <c r="L53" s="69">
        <v>50</v>
      </c>
      <c r="M53" s="69">
        <v>23</v>
      </c>
      <c r="N53" s="69">
        <v>38</v>
      </c>
      <c r="O53" s="70">
        <v>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DrzAXRNd12pOxMtwE1Zp6fWtLwx0kpi93muJyR68crWv7ROooPVWMc8o2dIN/ugDVgsml0xjKvegB92/js37Q==" saltValue="pq63MBn8PvnctG8FDWX4t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494</v>
      </c>
      <c r="J40" s="79" t="s">
        <v>495</v>
      </c>
      <c r="K40" s="79" t="s">
        <v>496</v>
      </c>
      <c r="L40" s="79" t="s">
        <v>497</v>
      </c>
      <c r="M40" s="80" t="s">
        <v>498</v>
      </c>
    </row>
    <row r="41" spans="2:13" ht="27.75" customHeight="1" x14ac:dyDescent="0.15">
      <c r="B41" s="1242" t="s">
        <v>24</v>
      </c>
      <c r="C41" s="1243"/>
      <c r="D41" s="81"/>
      <c r="E41" s="1248" t="s">
        <v>25</v>
      </c>
      <c r="F41" s="1248"/>
      <c r="G41" s="1248"/>
      <c r="H41" s="1249"/>
      <c r="I41" s="82">
        <v>3097</v>
      </c>
      <c r="J41" s="83">
        <v>3384</v>
      </c>
      <c r="K41" s="83">
        <v>3843</v>
      </c>
      <c r="L41" s="83">
        <v>4252</v>
      </c>
      <c r="M41" s="84">
        <v>4770</v>
      </c>
    </row>
    <row r="42" spans="2:13" ht="27.75" customHeight="1" x14ac:dyDescent="0.15">
      <c r="B42" s="1244"/>
      <c r="C42" s="1245"/>
      <c r="D42" s="85"/>
      <c r="E42" s="1250" t="s">
        <v>26</v>
      </c>
      <c r="F42" s="1250"/>
      <c r="G42" s="1250"/>
      <c r="H42" s="1251"/>
      <c r="I42" s="86">
        <v>36</v>
      </c>
      <c r="J42" s="87">
        <v>21</v>
      </c>
      <c r="K42" s="87">
        <v>17</v>
      </c>
      <c r="L42" s="87">
        <v>14</v>
      </c>
      <c r="M42" s="88">
        <v>11</v>
      </c>
    </row>
    <row r="43" spans="2:13" ht="27.75" customHeight="1" x14ac:dyDescent="0.15">
      <c r="B43" s="1244"/>
      <c r="C43" s="1245"/>
      <c r="D43" s="85"/>
      <c r="E43" s="1250" t="s">
        <v>27</v>
      </c>
      <c r="F43" s="1250"/>
      <c r="G43" s="1250"/>
      <c r="H43" s="1251"/>
      <c r="I43" s="86">
        <v>539</v>
      </c>
      <c r="J43" s="87">
        <v>690</v>
      </c>
      <c r="K43" s="87">
        <v>660</v>
      </c>
      <c r="L43" s="87">
        <v>615</v>
      </c>
      <c r="M43" s="88">
        <v>555</v>
      </c>
    </row>
    <row r="44" spans="2:13" ht="27.75" customHeight="1" x14ac:dyDescent="0.15">
      <c r="B44" s="1244"/>
      <c r="C44" s="1245"/>
      <c r="D44" s="85"/>
      <c r="E44" s="1250" t="s">
        <v>28</v>
      </c>
      <c r="F44" s="1250"/>
      <c r="G44" s="1250"/>
      <c r="H44" s="1251"/>
      <c r="I44" s="86">
        <v>32</v>
      </c>
      <c r="J44" s="87">
        <v>29</v>
      </c>
      <c r="K44" s="87">
        <v>30</v>
      </c>
      <c r="L44" s="87">
        <v>38</v>
      </c>
      <c r="M44" s="88">
        <v>99</v>
      </c>
    </row>
    <row r="45" spans="2:13" ht="27.75" customHeight="1" x14ac:dyDescent="0.15">
      <c r="B45" s="1244"/>
      <c r="C45" s="1245"/>
      <c r="D45" s="85"/>
      <c r="E45" s="1250" t="s">
        <v>29</v>
      </c>
      <c r="F45" s="1250"/>
      <c r="G45" s="1250"/>
      <c r="H45" s="1251"/>
      <c r="I45" s="86">
        <v>568</v>
      </c>
      <c r="J45" s="87">
        <v>594</v>
      </c>
      <c r="K45" s="87">
        <v>399</v>
      </c>
      <c r="L45" s="87">
        <v>355</v>
      </c>
      <c r="M45" s="88">
        <v>423</v>
      </c>
    </row>
    <row r="46" spans="2:13" ht="27.75" customHeight="1" x14ac:dyDescent="0.15">
      <c r="B46" s="1244"/>
      <c r="C46" s="1245"/>
      <c r="D46" s="89"/>
      <c r="E46" s="1250" t="s">
        <v>30</v>
      </c>
      <c r="F46" s="1250"/>
      <c r="G46" s="1250"/>
      <c r="H46" s="1251"/>
      <c r="I46" s="86" t="s">
        <v>451</v>
      </c>
      <c r="J46" s="87" t="s">
        <v>451</v>
      </c>
      <c r="K46" s="87" t="s">
        <v>451</v>
      </c>
      <c r="L46" s="87" t="s">
        <v>451</v>
      </c>
      <c r="M46" s="88" t="s">
        <v>451</v>
      </c>
    </row>
    <row r="47" spans="2:13" ht="27.75" customHeight="1" x14ac:dyDescent="0.15">
      <c r="B47" s="1244"/>
      <c r="C47" s="1245"/>
      <c r="D47" s="90"/>
      <c r="E47" s="1252" t="s">
        <v>31</v>
      </c>
      <c r="F47" s="1253"/>
      <c r="G47" s="1253"/>
      <c r="H47" s="1254"/>
      <c r="I47" s="86" t="s">
        <v>451</v>
      </c>
      <c r="J47" s="87" t="s">
        <v>451</v>
      </c>
      <c r="K47" s="87" t="s">
        <v>451</v>
      </c>
      <c r="L47" s="87" t="s">
        <v>451</v>
      </c>
      <c r="M47" s="88" t="s">
        <v>451</v>
      </c>
    </row>
    <row r="48" spans="2:13" ht="27.75" customHeight="1" x14ac:dyDescent="0.15">
      <c r="B48" s="1244"/>
      <c r="C48" s="1245"/>
      <c r="D48" s="85"/>
      <c r="E48" s="1250" t="s">
        <v>32</v>
      </c>
      <c r="F48" s="1250"/>
      <c r="G48" s="1250"/>
      <c r="H48" s="1251"/>
      <c r="I48" s="86" t="s">
        <v>451</v>
      </c>
      <c r="J48" s="87" t="s">
        <v>451</v>
      </c>
      <c r="K48" s="87" t="s">
        <v>451</v>
      </c>
      <c r="L48" s="87" t="s">
        <v>451</v>
      </c>
      <c r="M48" s="88" t="s">
        <v>451</v>
      </c>
    </row>
    <row r="49" spans="2:13" ht="27.75" customHeight="1" x14ac:dyDescent="0.15">
      <c r="B49" s="1246"/>
      <c r="C49" s="1247"/>
      <c r="D49" s="85"/>
      <c r="E49" s="1250" t="s">
        <v>33</v>
      </c>
      <c r="F49" s="1250"/>
      <c r="G49" s="1250"/>
      <c r="H49" s="1251"/>
      <c r="I49" s="86" t="s">
        <v>451</v>
      </c>
      <c r="J49" s="87" t="s">
        <v>451</v>
      </c>
      <c r="K49" s="87" t="s">
        <v>451</v>
      </c>
      <c r="L49" s="87" t="s">
        <v>451</v>
      </c>
      <c r="M49" s="88" t="s">
        <v>451</v>
      </c>
    </row>
    <row r="50" spans="2:13" ht="27.75" customHeight="1" x14ac:dyDescent="0.15">
      <c r="B50" s="1255" t="s">
        <v>34</v>
      </c>
      <c r="C50" s="1256"/>
      <c r="D50" s="91"/>
      <c r="E50" s="1250" t="s">
        <v>35</v>
      </c>
      <c r="F50" s="1250"/>
      <c r="G50" s="1250"/>
      <c r="H50" s="1251"/>
      <c r="I50" s="86">
        <v>1984</v>
      </c>
      <c r="J50" s="87">
        <v>1869</v>
      </c>
      <c r="K50" s="87">
        <v>1613</v>
      </c>
      <c r="L50" s="87">
        <v>1497</v>
      </c>
      <c r="M50" s="88">
        <v>1504</v>
      </c>
    </row>
    <row r="51" spans="2:13" ht="27.75" customHeight="1" x14ac:dyDescent="0.15">
      <c r="B51" s="1244"/>
      <c r="C51" s="1245"/>
      <c r="D51" s="85"/>
      <c r="E51" s="1250" t="s">
        <v>36</v>
      </c>
      <c r="F51" s="1250"/>
      <c r="G51" s="1250"/>
      <c r="H51" s="1251"/>
      <c r="I51" s="86" t="s">
        <v>451</v>
      </c>
      <c r="J51" s="87" t="s">
        <v>451</v>
      </c>
      <c r="K51" s="87" t="s">
        <v>451</v>
      </c>
      <c r="L51" s="87" t="s">
        <v>451</v>
      </c>
      <c r="M51" s="88" t="s">
        <v>451</v>
      </c>
    </row>
    <row r="52" spans="2:13" ht="27.75" customHeight="1" x14ac:dyDescent="0.15">
      <c r="B52" s="1246"/>
      <c r="C52" s="1247"/>
      <c r="D52" s="85"/>
      <c r="E52" s="1250" t="s">
        <v>37</v>
      </c>
      <c r="F52" s="1250"/>
      <c r="G52" s="1250"/>
      <c r="H52" s="1251"/>
      <c r="I52" s="86">
        <v>3266</v>
      </c>
      <c r="J52" s="87">
        <v>3420</v>
      </c>
      <c r="K52" s="87">
        <v>3699</v>
      </c>
      <c r="L52" s="87">
        <v>3944</v>
      </c>
      <c r="M52" s="88">
        <v>4287</v>
      </c>
    </row>
    <row r="53" spans="2:13" ht="27.75" customHeight="1" thickBot="1" x14ac:dyDescent="0.2">
      <c r="B53" s="1257" t="s">
        <v>38</v>
      </c>
      <c r="C53" s="1258"/>
      <c r="D53" s="92"/>
      <c r="E53" s="1259" t="s">
        <v>39</v>
      </c>
      <c r="F53" s="1259"/>
      <c r="G53" s="1259"/>
      <c r="H53" s="1260"/>
      <c r="I53" s="93">
        <v>-978</v>
      </c>
      <c r="J53" s="94">
        <v>-571</v>
      </c>
      <c r="K53" s="94">
        <v>-362</v>
      </c>
      <c r="L53" s="94">
        <v>-167</v>
      </c>
      <c r="M53" s="95">
        <v>67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FKiV6e/3PAzFyoL+fK6iwR6NQXWWq2y+hn3QaP5MMyi8HGoTNU6kJqXZBRPQQQXa2M8jxvgXY2anVlfcR51mA==" saltValue="nKvPUCXKggCfxRtHKpUC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496</v>
      </c>
      <c r="G54" s="104" t="s">
        <v>497</v>
      </c>
      <c r="H54" s="105" t="s">
        <v>498</v>
      </c>
    </row>
    <row r="55" spans="2:8" ht="52.5" customHeight="1" x14ac:dyDescent="0.15">
      <c r="B55" s="106"/>
      <c r="C55" s="1269" t="s">
        <v>42</v>
      </c>
      <c r="D55" s="1269"/>
      <c r="E55" s="1270"/>
      <c r="F55" s="107">
        <v>991</v>
      </c>
      <c r="G55" s="107">
        <v>873</v>
      </c>
      <c r="H55" s="108">
        <v>1057</v>
      </c>
    </row>
    <row r="56" spans="2:8" ht="52.5" customHeight="1" x14ac:dyDescent="0.15">
      <c r="B56" s="109"/>
      <c r="C56" s="1271" t="s">
        <v>43</v>
      </c>
      <c r="D56" s="1271"/>
      <c r="E56" s="1272"/>
      <c r="F56" s="110">
        <v>1</v>
      </c>
      <c r="G56" s="110">
        <v>1</v>
      </c>
      <c r="H56" s="111">
        <v>1</v>
      </c>
    </row>
    <row r="57" spans="2:8" ht="53.25" customHeight="1" x14ac:dyDescent="0.15">
      <c r="B57" s="109"/>
      <c r="C57" s="1273" t="s">
        <v>44</v>
      </c>
      <c r="D57" s="1273"/>
      <c r="E57" s="1274"/>
      <c r="F57" s="112">
        <v>402</v>
      </c>
      <c r="G57" s="112">
        <v>443</v>
      </c>
      <c r="H57" s="113">
        <v>312</v>
      </c>
    </row>
    <row r="58" spans="2:8" ht="45.75" customHeight="1" x14ac:dyDescent="0.15">
      <c r="B58" s="114"/>
      <c r="C58" s="1261" t="s">
        <v>528</v>
      </c>
      <c r="D58" s="1262"/>
      <c r="E58" s="1263"/>
      <c r="F58" s="115">
        <v>142</v>
      </c>
      <c r="G58" s="115">
        <v>121</v>
      </c>
      <c r="H58" s="116">
        <v>102</v>
      </c>
    </row>
    <row r="59" spans="2:8" ht="45.75" customHeight="1" x14ac:dyDescent="0.15">
      <c r="B59" s="114"/>
      <c r="C59" s="1261" t="s">
        <v>529</v>
      </c>
      <c r="D59" s="1262"/>
      <c r="E59" s="1263"/>
      <c r="F59" s="115">
        <v>100</v>
      </c>
      <c r="G59" s="115">
        <v>100</v>
      </c>
      <c r="H59" s="116">
        <v>100</v>
      </c>
    </row>
    <row r="60" spans="2:8" ht="45.75" customHeight="1" x14ac:dyDescent="0.15">
      <c r="B60" s="114"/>
      <c r="C60" s="1261" t="s">
        <v>530</v>
      </c>
      <c r="D60" s="1262"/>
      <c r="E60" s="1263"/>
      <c r="F60" s="115">
        <v>50</v>
      </c>
      <c r="G60" s="115">
        <v>62</v>
      </c>
      <c r="H60" s="116">
        <v>59</v>
      </c>
    </row>
    <row r="61" spans="2:8" ht="45.75" customHeight="1" x14ac:dyDescent="0.15">
      <c r="B61" s="114"/>
      <c r="C61" s="1261" t="s">
        <v>531</v>
      </c>
      <c r="D61" s="1262"/>
      <c r="E61" s="1263"/>
      <c r="F61" s="115">
        <v>100</v>
      </c>
      <c r="G61" s="115">
        <v>150</v>
      </c>
      <c r="H61" s="116">
        <v>40</v>
      </c>
    </row>
    <row r="62" spans="2:8" ht="45.75" customHeight="1" thickBot="1" x14ac:dyDescent="0.2">
      <c r="B62" s="117"/>
      <c r="C62" s="1264" t="s">
        <v>532</v>
      </c>
      <c r="D62" s="1265"/>
      <c r="E62" s="1266"/>
      <c r="F62" s="118">
        <v>10</v>
      </c>
      <c r="G62" s="118">
        <v>10</v>
      </c>
      <c r="H62" s="119">
        <v>10</v>
      </c>
    </row>
    <row r="63" spans="2:8" ht="52.5" customHeight="1" thickBot="1" x14ac:dyDescent="0.2">
      <c r="B63" s="120"/>
      <c r="C63" s="1267" t="s">
        <v>45</v>
      </c>
      <c r="D63" s="1267"/>
      <c r="E63" s="1268"/>
      <c r="F63" s="121">
        <v>1394</v>
      </c>
      <c r="G63" s="121">
        <v>1317</v>
      </c>
      <c r="H63" s="122">
        <v>1369</v>
      </c>
    </row>
    <row r="64" spans="2:8" ht="15" customHeight="1" x14ac:dyDescent="0.15"/>
    <row r="65" ht="0" hidden="1" customHeight="1" x14ac:dyDescent="0.15"/>
    <row r="66" ht="0" hidden="1" customHeight="1" x14ac:dyDescent="0.15"/>
  </sheetData>
  <sheetProtection algorithmName="SHA-512" hashValue="l2UM2A8XWBxGmvPpUEkZsw7u8m2MkNtm9NzVaotFX7sjNGQ2BSZpjTvIjIxW2BPIgFWFkTaRJZw+9JxgXJAY9w==" saltValue="n3hpZOAVdAgPQNR8sKTL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90" zoomScaleNormal="90" zoomScaleSheetLayoutView="55" workbookViewId="0"/>
  </sheetViews>
  <sheetFormatPr defaultColWidth="0" defaultRowHeight="13.5" customHeight="1" zeroHeight="1" x14ac:dyDescent="0.15"/>
  <cols>
    <col min="1" max="1" width="6.375" style="362" customWidth="1"/>
    <col min="2" max="107" width="2.5" style="362" customWidth="1"/>
    <col min="108" max="108" width="6.125" style="370" customWidth="1"/>
    <col min="109" max="109" width="5.875" style="369" customWidth="1"/>
    <col min="110" max="110" width="19.125" style="362" hidden="1"/>
    <col min="111" max="115" width="12.625" style="362" hidden="1"/>
    <col min="116" max="349" width="8.625" style="362" hidden="1"/>
    <col min="350" max="355" width="14.875" style="362" hidden="1"/>
    <col min="356" max="357" width="15.875" style="362" hidden="1"/>
    <col min="358" max="363" width="16.125" style="362" hidden="1"/>
    <col min="364" max="364" width="6.125" style="362" hidden="1"/>
    <col min="365" max="365" width="3" style="362" hidden="1"/>
    <col min="366" max="605" width="8.625" style="362" hidden="1"/>
    <col min="606" max="611" width="14.875" style="362" hidden="1"/>
    <col min="612" max="613" width="15.875" style="362" hidden="1"/>
    <col min="614" max="619" width="16.125" style="362" hidden="1"/>
    <col min="620" max="620" width="6.125" style="362" hidden="1"/>
    <col min="621" max="621" width="3" style="362" hidden="1"/>
    <col min="622" max="861" width="8.625" style="362" hidden="1"/>
    <col min="862" max="867" width="14.875" style="362" hidden="1"/>
    <col min="868" max="869" width="15.875" style="362" hidden="1"/>
    <col min="870" max="875" width="16.125" style="362" hidden="1"/>
    <col min="876" max="876" width="6.125" style="362" hidden="1"/>
    <col min="877" max="877" width="3" style="362" hidden="1"/>
    <col min="878" max="1117" width="8.625" style="362" hidden="1"/>
    <col min="1118" max="1123" width="14.875" style="362" hidden="1"/>
    <col min="1124" max="1125" width="15.875" style="362" hidden="1"/>
    <col min="1126" max="1131" width="16.125" style="362" hidden="1"/>
    <col min="1132" max="1132" width="6.125" style="362" hidden="1"/>
    <col min="1133" max="1133" width="3" style="362" hidden="1"/>
    <col min="1134" max="1373" width="8.625" style="362" hidden="1"/>
    <col min="1374" max="1379" width="14.875" style="362" hidden="1"/>
    <col min="1380" max="1381" width="15.875" style="362" hidden="1"/>
    <col min="1382" max="1387" width="16.125" style="362" hidden="1"/>
    <col min="1388" max="1388" width="6.125" style="362" hidden="1"/>
    <col min="1389" max="1389" width="3" style="362" hidden="1"/>
    <col min="1390" max="1629" width="8.625" style="362" hidden="1"/>
    <col min="1630" max="1635" width="14.875" style="362" hidden="1"/>
    <col min="1636" max="1637" width="15.875" style="362" hidden="1"/>
    <col min="1638" max="1643" width="16.125" style="362" hidden="1"/>
    <col min="1644" max="1644" width="6.125" style="362" hidden="1"/>
    <col min="1645" max="1645" width="3" style="362" hidden="1"/>
    <col min="1646" max="1885" width="8.625" style="362" hidden="1"/>
    <col min="1886" max="1891" width="14.875" style="362" hidden="1"/>
    <col min="1892" max="1893" width="15.875" style="362" hidden="1"/>
    <col min="1894" max="1899" width="16.125" style="362" hidden="1"/>
    <col min="1900" max="1900" width="6.125" style="362" hidden="1"/>
    <col min="1901" max="1901" width="3" style="362" hidden="1"/>
    <col min="1902" max="2141" width="8.625" style="362" hidden="1"/>
    <col min="2142" max="2147" width="14.875" style="362" hidden="1"/>
    <col min="2148" max="2149" width="15.875" style="362" hidden="1"/>
    <col min="2150" max="2155" width="16.125" style="362" hidden="1"/>
    <col min="2156" max="2156" width="6.125" style="362" hidden="1"/>
    <col min="2157" max="2157" width="3" style="362" hidden="1"/>
    <col min="2158" max="2397" width="8.625" style="362" hidden="1"/>
    <col min="2398" max="2403" width="14.875" style="362" hidden="1"/>
    <col min="2404" max="2405" width="15.875" style="362" hidden="1"/>
    <col min="2406" max="2411" width="16.125" style="362" hidden="1"/>
    <col min="2412" max="2412" width="6.125" style="362" hidden="1"/>
    <col min="2413" max="2413" width="3" style="362" hidden="1"/>
    <col min="2414" max="2653" width="8.625" style="362" hidden="1"/>
    <col min="2654" max="2659" width="14.875" style="362" hidden="1"/>
    <col min="2660" max="2661" width="15.875" style="362" hidden="1"/>
    <col min="2662" max="2667" width="16.125" style="362" hidden="1"/>
    <col min="2668" max="2668" width="6.125" style="362" hidden="1"/>
    <col min="2669" max="2669" width="3" style="362" hidden="1"/>
    <col min="2670" max="2909" width="8.625" style="362" hidden="1"/>
    <col min="2910" max="2915" width="14.875" style="362" hidden="1"/>
    <col min="2916" max="2917" width="15.875" style="362" hidden="1"/>
    <col min="2918" max="2923" width="16.125" style="362" hidden="1"/>
    <col min="2924" max="2924" width="6.125" style="362" hidden="1"/>
    <col min="2925" max="2925" width="3" style="362" hidden="1"/>
    <col min="2926" max="3165" width="8.625" style="362" hidden="1"/>
    <col min="3166" max="3171" width="14.875" style="362" hidden="1"/>
    <col min="3172" max="3173" width="15.875" style="362" hidden="1"/>
    <col min="3174" max="3179" width="16.125" style="362" hidden="1"/>
    <col min="3180" max="3180" width="6.125" style="362" hidden="1"/>
    <col min="3181" max="3181" width="3" style="362" hidden="1"/>
    <col min="3182" max="3421" width="8.625" style="362" hidden="1"/>
    <col min="3422" max="3427" width="14.875" style="362" hidden="1"/>
    <col min="3428" max="3429" width="15.875" style="362" hidden="1"/>
    <col min="3430" max="3435" width="16.125" style="362" hidden="1"/>
    <col min="3436" max="3436" width="6.125" style="362" hidden="1"/>
    <col min="3437" max="3437" width="3" style="362" hidden="1"/>
    <col min="3438" max="3677" width="8.625" style="362" hidden="1"/>
    <col min="3678" max="3683" width="14.875" style="362" hidden="1"/>
    <col min="3684" max="3685" width="15.875" style="362" hidden="1"/>
    <col min="3686" max="3691" width="16.125" style="362" hidden="1"/>
    <col min="3692" max="3692" width="6.125" style="362" hidden="1"/>
    <col min="3693" max="3693" width="3" style="362" hidden="1"/>
    <col min="3694" max="3933" width="8.625" style="362" hidden="1"/>
    <col min="3934" max="3939" width="14.875" style="362" hidden="1"/>
    <col min="3940" max="3941" width="15.875" style="362" hidden="1"/>
    <col min="3942" max="3947" width="16.125" style="362" hidden="1"/>
    <col min="3948" max="3948" width="6.125" style="362" hidden="1"/>
    <col min="3949" max="3949" width="3" style="362" hidden="1"/>
    <col min="3950" max="4189" width="8.625" style="362" hidden="1"/>
    <col min="4190" max="4195" width="14.875" style="362" hidden="1"/>
    <col min="4196" max="4197" width="15.875" style="362" hidden="1"/>
    <col min="4198" max="4203" width="16.125" style="362" hidden="1"/>
    <col min="4204" max="4204" width="6.125" style="362" hidden="1"/>
    <col min="4205" max="4205" width="3" style="362" hidden="1"/>
    <col min="4206" max="4445" width="8.625" style="362" hidden="1"/>
    <col min="4446" max="4451" width="14.875" style="362" hidden="1"/>
    <col min="4452" max="4453" width="15.875" style="362" hidden="1"/>
    <col min="4454" max="4459" width="16.125" style="362" hidden="1"/>
    <col min="4460" max="4460" width="6.125" style="362" hidden="1"/>
    <col min="4461" max="4461" width="3" style="362" hidden="1"/>
    <col min="4462" max="4701" width="8.625" style="362" hidden="1"/>
    <col min="4702" max="4707" width="14.875" style="362" hidden="1"/>
    <col min="4708" max="4709" width="15.875" style="362" hidden="1"/>
    <col min="4710" max="4715" width="16.125" style="362" hidden="1"/>
    <col min="4716" max="4716" width="6.125" style="362" hidden="1"/>
    <col min="4717" max="4717" width="3" style="362" hidden="1"/>
    <col min="4718" max="4957" width="8.625" style="362" hidden="1"/>
    <col min="4958" max="4963" width="14.875" style="362" hidden="1"/>
    <col min="4964" max="4965" width="15.875" style="362" hidden="1"/>
    <col min="4966" max="4971" width="16.125" style="362" hidden="1"/>
    <col min="4972" max="4972" width="6.125" style="362" hidden="1"/>
    <col min="4973" max="4973" width="3" style="362" hidden="1"/>
    <col min="4974" max="5213" width="8.625" style="362" hidden="1"/>
    <col min="5214" max="5219" width="14.875" style="362" hidden="1"/>
    <col min="5220" max="5221" width="15.875" style="362" hidden="1"/>
    <col min="5222" max="5227" width="16.125" style="362" hidden="1"/>
    <col min="5228" max="5228" width="6.125" style="362" hidden="1"/>
    <col min="5229" max="5229" width="3" style="362" hidden="1"/>
    <col min="5230" max="5469" width="8.625" style="362" hidden="1"/>
    <col min="5470" max="5475" width="14.875" style="362" hidden="1"/>
    <col min="5476" max="5477" width="15.875" style="362" hidden="1"/>
    <col min="5478" max="5483" width="16.125" style="362" hidden="1"/>
    <col min="5484" max="5484" width="6.125" style="362" hidden="1"/>
    <col min="5485" max="5485" width="3" style="362" hidden="1"/>
    <col min="5486" max="5725" width="8.625" style="362" hidden="1"/>
    <col min="5726" max="5731" width="14.875" style="362" hidden="1"/>
    <col min="5732" max="5733" width="15.875" style="362" hidden="1"/>
    <col min="5734" max="5739" width="16.125" style="362" hidden="1"/>
    <col min="5740" max="5740" width="6.125" style="362" hidden="1"/>
    <col min="5741" max="5741" width="3" style="362" hidden="1"/>
    <col min="5742" max="5981" width="8.625" style="362" hidden="1"/>
    <col min="5982" max="5987" width="14.875" style="362" hidden="1"/>
    <col min="5988" max="5989" width="15.875" style="362" hidden="1"/>
    <col min="5990" max="5995" width="16.125" style="362" hidden="1"/>
    <col min="5996" max="5996" width="6.125" style="362" hidden="1"/>
    <col min="5997" max="5997" width="3" style="362" hidden="1"/>
    <col min="5998" max="6237" width="8.625" style="362" hidden="1"/>
    <col min="6238" max="6243" width="14.875" style="362" hidden="1"/>
    <col min="6244" max="6245" width="15.875" style="362" hidden="1"/>
    <col min="6246" max="6251" width="16.125" style="362" hidden="1"/>
    <col min="6252" max="6252" width="6.125" style="362" hidden="1"/>
    <col min="6253" max="6253" width="3" style="362" hidden="1"/>
    <col min="6254" max="6493" width="8.625" style="362" hidden="1"/>
    <col min="6494" max="6499" width="14.875" style="362" hidden="1"/>
    <col min="6500" max="6501" width="15.875" style="362" hidden="1"/>
    <col min="6502" max="6507" width="16.125" style="362" hidden="1"/>
    <col min="6508" max="6508" width="6.125" style="362" hidden="1"/>
    <col min="6509" max="6509" width="3" style="362" hidden="1"/>
    <col min="6510" max="6749" width="8.625" style="362" hidden="1"/>
    <col min="6750" max="6755" width="14.875" style="362" hidden="1"/>
    <col min="6756" max="6757" width="15.875" style="362" hidden="1"/>
    <col min="6758" max="6763" width="16.125" style="362" hidden="1"/>
    <col min="6764" max="6764" width="6.125" style="362" hidden="1"/>
    <col min="6765" max="6765" width="3" style="362" hidden="1"/>
    <col min="6766" max="7005" width="8.625" style="362" hidden="1"/>
    <col min="7006" max="7011" width="14.875" style="362" hidden="1"/>
    <col min="7012" max="7013" width="15.875" style="362" hidden="1"/>
    <col min="7014" max="7019" width="16.125" style="362" hidden="1"/>
    <col min="7020" max="7020" width="6.125" style="362" hidden="1"/>
    <col min="7021" max="7021" width="3" style="362" hidden="1"/>
    <col min="7022" max="7261" width="8.625" style="362" hidden="1"/>
    <col min="7262" max="7267" width="14.875" style="362" hidden="1"/>
    <col min="7268" max="7269" width="15.875" style="362" hidden="1"/>
    <col min="7270" max="7275" width="16.125" style="362" hidden="1"/>
    <col min="7276" max="7276" width="6.125" style="362" hidden="1"/>
    <col min="7277" max="7277" width="3" style="362" hidden="1"/>
    <col min="7278" max="7517" width="8.625" style="362" hidden="1"/>
    <col min="7518" max="7523" width="14.875" style="362" hidden="1"/>
    <col min="7524" max="7525" width="15.875" style="362" hidden="1"/>
    <col min="7526" max="7531" width="16.125" style="362" hidden="1"/>
    <col min="7532" max="7532" width="6.125" style="362" hidden="1"/>
    <col min="7533" max="7533" width="3" style="362" hidden="1"/>
    <col min="7534" max="7773" width="8.625" style="362" hidden="1"/>
    <col min="7774" max="7779" width="14.875" style="362" hidden="1"/>
    <col min="7780" max="7781" width="15.875" style="362" hidden="1"/>
    <col min="7782" max="7787" width="16.125" style="362" hidden="1"/>
    <col min="7788" max="7788" width="6.125" style="362" hidden="1"/>
    <col min="7789" max="7789" width="3" style="362" hidden="1"/>
    <col min="7790" max="8029" width="8.625" style="362" hidden="1"/>
    <col min="8030" max="8035" width="14.875" style="362" hidden="1"/>
    <col min="8036" max="8037" width="15.875" style="362" hidden="1"/>
    <col min="8038" max="8043" width="16.125" style="362" hidden="1"/>
    <col min="8044" max="8044" width="6.125" style="362" hidden="1"/>
    <col min="8045" max="8045" width="3" style="362" hidden="1"/>
    <col min="8046" max="8285" width="8.625" style="362" hidden="1"/>
    <col min="8286" max="8291" width="14.875" style="362" hidden="1"/>
    <col min="8292" max="8293" width="15.875" style="362" hidden="1"/>
    <col min="8294" max="8299" width="16.125" style="362" hidden="1"/>
    <col min="8300" max="8300" width="6.125" style="362" hidden="1"/>
    <col min="8301" max="8301" width="3" style="362" hidden="1"/>
    <col min="8302" max="8541" width="8.625" style="362" hidden="1"/>
    <col min="8542" max="8547" width="14.875" style="362" hidden="1"/>
    <col min="8548" max="8549" width="15.875" style="362" hidden="1"/>
    <col min="8550" max="8555" width="16.125" style="362" hidden="1"/>
    <col min="8556" max="8556" width="6.125" style="362" hidden="1"/>
    <col min="8557" max="8557" width="3" style="362" hidden="1"/>
    <col min="8558" max="8797" width="8.625" style="362" hidden="1"/>
    <col min="8798" max="8803" width="14.875" style="362" hidden="1"/>
    <col min="8804" max="8805" width="15.875" style="362" hidden="1"/>
    <col min="8806" max="8811" width="16.125" style="362" hidden="1"/>
    <col min="8812" max="8812" width="6.125" style="362" hidden="1"/>
    <col min="8813" max="8813" width="3" style="362" hidden="1"/>
    <col min="8814" max="9053" width="8.625" style="362" hidden="1"/>
    <col min="9054" max="9059" width="14.875" style="362" hidden="1"/>
    <col min="9060" max="9061" width="15.875" style="362" hidden="1"/>
    <col min="9062" max="9067" width="16.125" style="362" hidden="1"/>
    <col min="9068" max="9068" width="6.125" style="362" hidden="1"/>
    <col min="9069" max="9069" width="3" style="362" hidden="1"/>
    <col min="9070" max="9309" width="8.625" style="362" hidden="1"/>
    <col min="9310" max="9315" width="14.875" style="362" hidden="1"/>
    <col min="9316" max="9317" width="15.875" style="362" hidden="1"/>
    <col min="9318" max="9323" width="16.125" style="362" hidden="1"/>
    <col min="9324" max="9324" width="6.125" style="362" hidden="1"/>
    <col min="9325" max="9325" width="3" style="362" hidden="1"/>
    <col min="9326" max="9565" width="8.625" style="362" hidden="1"/>
    <col min="9566" max="9571" width="14.875" style="362" hidden="1"/>
    <col min="9572" max="9573" width="15.875" style="362" hidden="1"/>
    <col min="9574" max="9579" width="16.125" style="362" hidden="1"/>
    <col min="9580" max="9580" width="6.125" style="362" hidden="1"/>
    <col min="9581" max="9581" width="3" style="362" hidden="1"/>
    <col min="9582" max="9821" width="8.625" style="362" hidden="1"/>
    <col min="9822" max="9827" width="14.875" style="362" hidden="1"/>
    <col min="9828" max="9829" width="15.875" style="362" hidden="1"/>
    <col min="9830" max="9835" width="16.125" style="362" hidden="1"/>
    <col min="9836" max="9836" width="6.125" style="362" hidden="1"/>
    <col min="9837" max="9837" width="3" style="362" hidden="1"/>
    <col min="9838" max="10077" width="8.625" style="362" hidden="1"/>
    <col min="10078" max="10083" width="14.875" style="362" hidden="1"/>
    <col min="10084" max="10085" width="15.875" style="362" hidden="1"/>
    <col min="10086" max="10091" width="16.125" style="362" hidden="1"/>
    <col min="10092" max="10092" width="6.125" style="362" hidden="1"/>
    <col min="10093" max="10093" width="3" style="362" hidden="1"/>
    <col min="10094" max="10333" width="8.625" style="362" hidden="1"/>
    <col min="10334" max="10339" width="14.875" style="362" hidden="1"/>
    <col min="10340" max="10341" width="15.875" style="362" hidden="1"/>
    <col min="10342" max="10347" width="16.125" style="362" hidden="1"/>
    <col min="10348" max="10348" width="6.125" style="362" hidden="1"/>
    <col min="10349" max="10349" width="3" style="362" hidden="1"/>
    <col min="10350" max="10589" width="8.625" style="362" hidden="1"/>
    <col min="10590" max="10595" width="14.875" style="362" hidden="1"/>
    <col min="10596" max="10597" width="15.875" style="362" hidden="1"/>
    <col min="10598" max="10603" width="16.125" style="362" hidden="1"/>
    <col min="10604" max="10604" width="6.125" style="362" hidden="1"/>
    <col min="10605" max="10605" width="3" style="362" hidden="1"/>
    <col min="10606" max="10845" width="8.625" style="362" hidden="1"/>
    <col min="10846" max="10851" width="14.875" style="362" hidden="1"/>
    <col min="10852" max="10853" width="15.875" style="362" hidden="1"/>
    <col min="10854" max="10859" width="16.125" style="362" hidden="1"/>
    <col min="10860" max="10860" width="6.125" style="362" hidden="1"/>
    <col min="10861" max="10861" width="3" style="362" hidden="1"/>
    <col min="10862" max="11101" width="8.625" style="362" hidden="1"/>
    <col min="11102" max="11107" width="14.875" style="362" hidden="1"/>
    <col min="11108" max="11109" width="15.875" style="362" hidden="1"/>
    <col min="11110" max="11115" width="16.125" style="362" hidden="1"/>
    <col min="11116" max="11116" width="6.125" style="362" hidden="1"/>
    <col min="11117" max="11117" width="3" style="362" hidden="1"/>
    <col min="11118" max="11357" width="8.625" style="362" hidden="1"/>
    <col min="11358" max="11363" width="14.875" style="362" hidden="1"/>
    <col min="11364" max="11365" width="15.875" style="362" hidden="1"/>
    <col min="11366" max="11371" width="16.125" style="362" hidden="1"/>
    <col min="11372" max="11372" width="6.125" style="362" hidden="1"/>
    <col min="11373" max="11373" width="3" style="362" hidden="1"/>
    <col min="11374" max="11613" width="8.625" style="362" hidden="1"/>
    <col min="11614" max="11619" width="14.875" style="362" hidden="1"/>
    <col min="11620" max="11621" width="15.875" style="362" hidden="1"/>
    <col min="11622" max="11627" width="16.125" style="362" hidden="1"/>
    <col min="11628" max="11628" width="6.125" style="362" hidden="1"/>
    <col min="11629" max="11629" width="3" style="362" hidden="1"/>
    <col min="11630" max="11869" width="8.625" style="362" hidden="1"/>
    <col min="11870" max="11875" width="14.875" style="362" hidden="1"/>
    <col min="11876" max="11877" width="15.875" style="362" hidden="1"/>
    <col min="11878" max="11883" width="16.125" style="362" hidden="1"/>
    <col min="11884" max="11884" width="6.125" style="362" hidden="1"/>
    <col min="11885" max="11885" width="3" style="362" hidden="1"/>
    <col min="11886" max="12125" width="8.625" style="362" hidden="1"/>
    <col min="12126" max="12131" width="14.875" style="362" hidden="1"/>
    <col min="12132" max="12133" width="15.875" style="362" hidden="1"/>
    <col min="12134" max="12139" width="16.125" style="362" hidden="1"/>
    <col min="12140" max="12140" width="6.125" style="362" hidden="1"/>
    <col min="12141" max="12141" width="3" style="362" hidden="1"/>
    <col min="12142" max="12381" width="8.625" style="362" hidden="1"/>
    <col min="12382" max="12387" width="14.875" style="362" hidden="1"/>
    <col min="12388" max="12389" width="15.875" style="362" hidden="1"/>
    <col min="12390" max="12395" width="16.125" style="362" hidden="1"/>
    <col min="12396" max="12396" width="6.125" style="362" hidden="1"/>
    <col min="12397" max="12397" width="3" style="362" hidden="1"/>
    <col min="12398" max="12637" width="8.625" style="362" hidden="1"/>
    <col min="12638" max="12643" width="14.875" style="362" hidden="1"/>
    <col min="12644" max="12645" width="15.875" style="362" hidden="1"/>
    <col min="12646" max="12651" width="16.125" style="362" hidden="1"/>
    <col min="12652" max="12652" width="6.125" style="362" hidden="1"/>
    <col min="12653" max="12653" width="3" style="362" hidden="1"/>
    <col min="12654" max="12893" width="8.625" style="362" hidden="1"/>
    <col min="12894" max="12899" width="14.875" style="362" hidden="1"/>
    <col min="12900" max="12901" width="15.875" style="362" hidden="1"/>
    <col min="12902" max="12907" width="16.125" style="362" hidden="1"/>
    <col min="12908" max="12908" width="6.125" style="362" hidden="1"/>
    <col min="12909" max="12909" width="3" style="362" hidden="1"/>
    <col min="12910" max="13149" width="8.625" style="362" hidden="1"/>
    <col min="13150" max="13155" width="14.875" style="362" hidden="1"/>
    <col min="13156" max="13157" width="15.875" style="362" hidden="1"/>
    <col min="13158" max="13163" width="16.125" style="362" hidden="1"/>
    <col min="13164" max="13164" width="6.125" style="362" hidden="1"/>
    <col min="13165" max="13165" width="3" style="362" hidden="1"/>
    <col min="13166" max="13405" width="8.625" style="362" hidden="1"/>
    <col min="13406" max="13411" width="14.875" style="362" hidden="1"/>
    <col min="13412" max="13413" width="15.875" style="362" hidden="1"/>
    <col min="13414" max="13419" width="16.125" style="362" hidden="1"/>
    <col min="13420" max="13420" width="6.125" style="362" hidden="1"/>
    <col min="13421" max="13421" width="3" style="362" hidden="1"/>
    <col min="13422" max="13661" width="8.625" style="362" hidden="1"/>
    <col min="13662" max="13667" width="14.875" style="362" hidden="1"/>
    <col min="13668" max="13669" width="15.875" style="362" hidden="1"/>
    <col min="13670" max="13675" width="16.125" style="362" hidden="1"/>
    <col min="13676" max="13676" width="6.125" style="362" hidden="1"/>
    <col min="13677" max="13677" width="3" style="362" hidden="1"/>
    <col min="13678" max="13917" width="8.625" style="362" hidden="1"/>
    <col min="13918" max="13923" width="14.875" style="362" hidden="1"/>
    <col min="13924" max="13925" width="15.875" style="362" hidden="1"/>
    <col min="13926" max="13931" width="16.125" style="362" hidden="1"/>
    <col min="13932" max="13932" width="6.125" style="362" hidden="1"/>
    <col min="13933" max="13933" width="3" style="362" hidden="1"/>
    <col min="13934" max="14173" width="8.625" style="362" hidden="1"/>
    <col min="14174" max="14179" width="14.875" style="362" hidden="1"/>
    <col min="14180" max="14181" width="15.875" style="362" hidden="1"/>
    <col min="14182" max="14187" width="16.125" style="362" hidden="1"/>
    <col min="14188" max="14188" width="6.125" style="362" hidden="1"/>
    <col min="14189" max="14189" width="3" style="362" hidden="1"/>
    <col min="14190" max="14429" width="8.625" style="362" hidden="1"/>
    <col min="14430" max="14435" width="14.875" style="362" hidden="1"/>
    <col min="14436" max="14437" width="15.875" style="362" hidden="1"/>
    <col min="14438" max="14443" width="16.125" style="362" hidden="1"/>
    <col min="14444" max="14444" width="6.125" style="362" hidden="1"/>
    <col min="14445" max="14445" width="3" style="362" hidden="1"/>
    <col min="14446" max="14685" width="8.625" style="362" hidden="1"/>
    <col min="14686" max="14691" width="14.875" style="362" hidden="1"/>
    <col min="14692" max="14693" width="15.875" style="362" hidden="1"/>
    <col min="14694" max="14699" width="16.125" style="362" hidden="1"/>
    <col min="14700" max="14700" width="6.125" style="362" hidden="1"/>
    <col min="14701" max="14701" width="3" style="362" hidden="1"/>
    <col min="14702" max="14941" width="8.625" style="362" hidden="1"/>
    <col min="14942" max="14947" width="14.875" style="362" hidden="1"/>
    <col min="14948" max="14949" width="15.875" style="362" hidden="1"/>
    <col min="14950" max="14955" width="16.125" style="362" hidden="1"/>
    <col min="14956" max="14956" width="6.125" style="362" hidden="1"/>
    <col min="14957" max="14957" width="3" style="362" hidden="1"/>
    <col min="14958" max="15197" width="8.625" style="362" hidden="1"/>
    <col min="15198" max="15203" width="14.875" style="362" hidden="1"/>
    <col min="15204" max="15205" width="15.875" style="362" hidden="1"/>
    <col min="15206" max="15211" width="16.125" style="362" hidden="1"/>
    <col min="15212" max="15212" width="6.125" style="362" hidden="1"/>
    <col min="15213" max="15213" width="3" style="362" hidden="1"/>
    <col min="15214" max="15453" width="8.625" style="362" hidden="1"/>
    <col min="15454" max="15459" width="14.875" style="362" hidden="1"/>
    <col min="15460" max="15461" width="15.875" style="362" hidden="1"/>
    <col min="15462" max="15467" width="16.125" style="362" hidden="1"/>
    <col min="15468" max="15468" width="6.125" style="362" hidden="1"/>
    <col min="15469" max="15469" width="3" style="362" hidden="1"/>
    <col min="15470" max="15709" width="8.625" style="362" hidden="1"/>
    <col min="15710" max="15715" width="14.875" style="362" hidden="1"/>
    <col min="15716" max="15717" width="15.875" style="362" hidden="1"/>
    <col min="15718" max="15723" width="16.125" style="362" hidden="1"/>
    <col min="15724" max="15724" width="6.125" style="362" hidden="1"/>
    <col min="15725" max="15725" width="3" style="362" hidden="1"/>
    <col min="15726" max="15965" width="8.625" style="362" hidden="1"/>
    <col min="15966" max="15971" width="14.875" style="362" hidden="1"/>
    <col min="15972" max="15973" width="15.875" style="362" hidden="1"/>
    <col min="15974" max="15979" width="16.125" style="362" hidden="1"/>
    <col min="15980" max="15980" width="6.125" style="362" hidden="1"/>
    <col min="15981" max="15981" width="3" style="362" hidden="1"/>
    <col min="15982" max="16221" width="8.625" style="362" hidden="1"/>
    <col min="16222" max="16227" width="14.875" style="362" hidden="1"/>
    <col min="16228" max="16229" width="15.875" style="362" hidden="1"/>
    <col min="16230" max="16235" width="16.125" style="362" hidden="1"/>
    <col min="16236" max="16236" width="6.125" style="362" hidden="1"/>
    <col min="16237" max="16237" width="3" style="362" hidden="1"/>
    <col min="16238" max="16384" width="8.625" style="362" hidden="1"/>
  </cols>
  <sheetData>
    <row r="1" spans="1:143" ht="42.75" customHeight="1" x14ac:dyDescent="0.15">
      <c r="A1" s="360"/>
      <c r="B1" s="361"/>
      <c r="DD1" s="362"/>
      <c r="DE1" s="362"/>
    </row>
    <row r="2" spans="1:143" ht="25.5" customHeight="1" x14ac:dyDescent="0.15">
      <c r="A2" s="363"/>
      <c r="C2" s="363"/>
      <c r="O2" s="363"/>
      <c r="P2" s="363"/>
      <c r="Q2" s="363"/>
      <c r="R2" s="363"/>
      <c r="S2" s="363"/>
      <c r="T2" s="363"/>
      <c r="U2" s="363"/>
      <c r="V2" s="363"/>
      <c r="W2" s="363"/>
      <c r="X2" s="363"/>
      <c r="Y2" s="363"/>
      <c r="Z2" s="363"/>
      <c r="AA2" s="363"/>
      <c r="AB2" s="363"/>
      <c r="AC2" s="363"/>
      <c r="AD2" s="363"/>
      <c r="AE2" s="363"/>
      <c r="AF2" s="363"/>
      <c r="AG2" s="363"/>
      <c r="AH2" s="363"/>
      <c r="AI2" s="363"/>
      <c r="AU2" s="363"/>
      <c r="BG2" s="363"/>
      <c r="BS2" s="363"/>
      <c r="CE2" s="363"/>
      <c r="CQ2" s="363"/>
      <c r="DD2" s="362"/>
      <c r="DE2" s="362"/>
    </row>
    <row r="3" spans="1:143" ht="25.5" customHeight="1" x14ac:dyDescent="0.15">
      <c r="A3" s="363"/>
      <c r="C3" s="363"/>
      <c r="O3" s="363"/>
      <c r="P3" s="363"/>
      <c r="Q3" s="363"/>
      <c r="R3" s="363"/>
      <c r="S3" s="363"/>
      <c r="T3" s="363"/>
      <c r="U3" s="363"/>
      <c r="V3" s="363"/>
      <c r="W3" s="363"/>
      <c r="X3" s="363"/>
      <c r="Y3" s="363"/>
      <c r="Z3" s="363"/>
      <c r="AA3" s="363"/>
      <c r="AB3" s="363"/>
      <c r="AC3" s="363"/>
      <c r="AD3" s="363"/>
      <c r="AE3" s="363"/>
      <c r="AF3" s="363"/>
      <c r="AG3" s="363"/>
      <c r="AH3" s="363"/>
      <c r="AI3" s="363"/>
      <c r="AU3" s="363"/>
      <c r="BG3" s="363"/>
      <c r="BS3" s="363"/>
      <c r="CE3" s="363"/>
      <c r="CQ3" s="363"/>
      <c r="DD3" s="362"/>
      <c r="DE3" s="362"/>
    </row>
    <row r="4" spans="1:143" s="265" customFormat="1" x14ac:dyDescent="0.15">
      <c r="A4" s="363"/>
      <c r="B4" s="363"/>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c r="AK4" s="363"/>
      <c r="AL4" s="363"/>
      <c r="AM4" s="363"/>
      <c r="AN4" s="363"/>
      <c r="AO4" s="363"/>
      <c r="AP4" s="363"/>
      <c r="AQ4" s="363"/>
      <c r="AR4" s="363"/>
      <c r="AS4" s="363"/>
      <c r="AT4" s="363"/>
      <c r="AU4" s="363"/>
      <c r="AV4" s="363"/>
      <c r="AW4" s="363"/>
      <c r="AX4" s="363"/>
      <c r="AY4" s="363"/>
      <c r="AZ4" s="363"/>
      <c r="BA4" s="363"/>
      <c r="BB4" s="363"/>
      <c r="BC4" s="363"/>
      <c r="BD4" s="363"/>
      <c r="BE4" s="363"/>
      <c r="BF4" s="363"/>
      <c r="BG4" s="363"/>
      <c r="BH4" s="363"/>
      <c r="BI4" s="363"/>
      <c r="BJ4" s="363"/>
      <c r="BK4" s="363"/>
      <c r="BL4" s="363"/>
      <c r="BM4" s="363"/>
      <c r="BN4" s="363"/>
      <c r="BO4" s="363"/>
      <c r="BP4" s="363"/>
      <c r="BQ4" s="363"/>
      <c r="BR4" s="363"/>
      <c r="BS4" s="363"/>
      <c r="BT4" s="363"/>
      <c r="BU4" s="363"/>
      <c r="BV4" s="363"/>
      <c r="BW4" s="363"/>
      <c r="BX4" s="363"/>
      <c r="BY4" s="363"/>
      <c r="BZ4" s="363"/>
      <c r="CA4" s="363"/>
      <c r="CB4" s="363"/>
      <c r="CC4" s="363"/>
      <c r="CD4" s="363"/>
      <c r="CE4" s="363"/>
      <c r="CF4" s="363"/>
      <c r="CG4" s="363"/>
      <c r="CH4" s="363"/>
      <c r="CI4" s="363"/>
      <c r="CJ4" s="363"/>
      <c r="CK4" s="363"/>
      <c r="CL4" s="363"/>
      <c r="CM4" s="363"/>
      <c r="CN4" s="363"/>
      <c r="CO4" s="363"/>
      <c r="CP4" s="363"/>
      <c r="CQ4" s="363"/>
      <c r="CR4" s="363"/>
      <c r="CS4" s="363"/>
      <c r="CT4" s="363"/>
      <c r="CU4" s="363"/>
      <c r="CV4" s="363"/>
      <c r="CW4" s="363"/>
      <c r="CX4" s="363"/>
      <c r="CY4" s="363"/>
      <c r="CZ4" s="363"/>
      <c r="DA4" s="363"/>
      <c r="DB4" s="363"/>
      <c r="DC4" s="363"/>
      <c r="DD4" s="363"/>
      <c r="DE4" s="363"/>
      <c r="DF4" s="266"/>
      <c r="DG4" s="266"/>
      <c r="DH4" s="266"/>
      <c r="DI4" s="266"/>
      <c r="DJ4" s="266"/>
      <c r="DK4" s="266"/>
      <c r="DL4" s="266"/>
      <c r="DM4" s="266"/>
      <c r="DN4" s="266"/>
      <c r="DO4" s="266"/>
      <c r="DP4" s="266"/>
      <c r="DQ4" s="266"/>
      <c r="DR4" s="266"/>
      <c r="DS4" s="266"/>
      <c r="DT4" s="266"/>
      <c r="DU4" s="266"/>
      <c r="DV4" s="266"/>
      <c r="DW4" s="266"/>
    </row>
    <row r="5" spans="1:143" s="265" customFormat="1" x14ac:dyDescent="0.15">
      <c r="A5" s="363"/>
      <c r="B5" s="363"/>
      <c r="C5" s="363"/>
      <c r="D5" s="363"/>
      <c r="E5" s="363"/>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c r="AN5" s="363"/>
      <c r="AO5" s="363"/>
      <c r="AP5" s="363"/>
      <c r="AQ5" s="363"/>
      <c r="AR5" s="363"/>
      <c r="AS5" s="363"/>
      <c r="AT5" s="363"/>
      <c r="AU5" s="363"/>
      <c r="AV5" s="363"/>
      <c r="AW5" s="363"/>
      <c r="AX5" s="363"/>
      <c r="AY5" s="363"/>
      <c r="AZ5" s="363"/>
      <c r="BA5" s="363"/>
      <c r="BB5" s="363"/>
      <c r="BC5" s="363"/>
      <c r="BD5" s="363"/>
      <c r="BE5" s="363"/>
      <c r="BF5" s="363"/>
      <c r="BG5" s="363"/>
      <c r="BH5" s="363"/>
      <c r="BI5" s="363"/>
      <c r="BJ5" s="363"/>
      <c r="BK5" s="363"/>
      <c r="BL5" s="363"/>
      <c r="BM5" s="363"/>
      <c r="BN5" s="363"/>
      <c r="BO5" s="363"/>
      <c r="BP5" s="363"/>
      <c r="BQ5" s="363"/>
      <c r="BR5" s="363"/>
      <c r="BS5" s="363"/>
      <c r="BT5" s="363"/>
      <c r="BU5" s="363"/>
      <c r="BV5" s="363"/>
      <c r="BW5" s="363"/>
      <c r="BX5" s="363"/>
      <c r="BY5" s="363"/>
      <c r="BZ5" s="363"/>
      <c r="CA5" s="363"/>
      <c r="CB5" s="363"/>
      <c r="CC5" s="363"/>
      <c r="CD5" s="363"/>
      <c r="CE5" s="363"/>
      <c r="CF5" s="363"/>
      <c r="CG5" s="363"/>
      <c r="CH5" s="363"/>
      <c r="CI5" s="363"/>
      <c r="CJ5" s="363"/>
      <c r="CK5" s="363"/>
      <c r="CL5" s="363"/>
      <c r="CM5" s="363"/>
      <c r="CN5" s="363"/>
      <c r="CO5" s="363"/>
      <c r="CP5" s="363"/>
      <c r="CQ5" s="363"/>
      <c r="CR5" s="363"/>
      <c r="CS5" s="363"/>
      <c r="CT5" s="363"/>
      <c r="CU5" s="363"/>
      <c r="CV5" s="363"/>
      <c r="CW5" s="363"/>
      <c r="CX5" s="363"/>
      <c r="CY5" s="363"/>
      <c r="CZ5" s="363"/>
      <c r="DA5" s="363"/>
      <c r="DB5" s="363"/>
      <c r="DC5" s="363"/>
      <c r="DD5" s="363"/>
      <c r="DE5" s="363"/>
      <c r="DF5" s="266"/>
      <c r="DG5" s="266"/>
      <c r="DH5" s="266"/>
      <c r="DI5" s="266"/>
      <c r="DJ5" s="266"/>
      <c r="DK5" s="266"/>
      <c r="DL5" s="266"/>
      <c r="DM5" s="266"/>
      <c r="DN5" s="266"/>
      <c r="DO5" s="266"/>
      <c r="DP5" s="266"/>
      <c r="DQ5" s="266"/>
      <c r="DR5" s="266"/>
      <c r="DS5" s="266"/>
      <c r="DT5" s="266"/>
      <c r="DU5" s="266"/>
      <c r="DV5" s="266"/>
      <c r="DW5" s="266"/>
    </row>
    <row r="6" spans="1:143" s="265" customFormat="1" x14ac:dyDescent="0.15">
      <c r="A6" s="363"/>
      <c r="B6" s="363"/>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63"/>
      <c r="AN6" s="363"/>
      <c r="AO6" s="363"/>
      <c r="AP6" s="363"/>
      <c r="AQ6" s="363"/>
      <c r="AR6" s="363"/>
      <c r="AS6" s="363"/>
      <c r="AT6" s="363"/>
      <c r="AU6" s="363"/>
      <c r="AV6" s="363"/>
      <c r="AW6" s="363"/>
      <c r="AX6" s="363"/>
      <c r="AY6" s="363"/>
      <c r="AZ6" s="363"/>
      <c r="BA6" s="363"/>
      <c r="BB6" s="363"/>
      <c r="BC6" s="363"/>
      <c r="BD6" s="363"/>
      <c r="BE6" s="363"/>
      <c r="BF6" s="363"/>
      <c r="BG6" s="363"/>
      <c r="BH6" s="363"/>
      <c r="BI6" s="363"/>
      <c r="BJ6" s="363"/>
      <c r="BK6" s="363"/>
      <c r="BL6" s="363"/>
      <c r="BM6" s="363"/>
      <c r="BN6" s="363"/>
      <c r="BO6" s="363"/>
      <c r="BP6" s="363"/>
      <c r="BQ6" s="363"/>
      <c r="BR6" s="363"/>
      <c r="BS6" s="363"/>
      <c r="BT6" s="363"/>
      <c r="BU6" s="363"/>
      <c r="BV6" s="363"/>
      <c r="BW6" s="363"/>
      <c r="BX6" s="363"/>
      <c r="BY6" s="363"/>
      <c r="BZ6" s="363"/>
      <c r="CA6" s="363"/>
      <c r="CB6" s="363"/>
      <c r="CC6" s="363"/>
      <c r="CD6" s="363"/>
      <c r="CE6" s="363"/>
      <c r="CF6" s="363"/>
      <c r="CG6" s="363"/>
      <c r="CH6" s="363"/>
      <c r="CI6" s="363"/>
      <c r="CJ6" s="363"/>
      <c r="CK6" s="363"/>
      <c r="CL6" s="363"/>
      <c r="CM6" s="363"/>
      <c r="CN6" s="363"/>
      <c r="CO6" s="363"/>
      <c r="CP6" s="363"/>
      <c r="CQ6" s="363"/>
      <c r="CR6" s="363"/>
      <c r="CS6" s="363"/>
      <c r="CT6" s="363"/>
      <c r="CU6" s="363"/>
      <c r="CV6" s="363"/>
      <c r="CW6" s="363"/>
      <c r="CX6" s="363"/>
      <c r="CY6" s="363"/>
      <c r="CZ6" s="363"/>
      <c r="DA6" s="363"/>
      <c r="DB6" s="363"/>
      <c r="DC6" s="363"/>
      <c r="DD6" s="363"/>
      <c r="DE6" s="363"/>
      <c r="DF6" s="266"/>
      <c r="DG6" s="266"/>
      <c r="DH6" s="266"/>
      <c r="DI6" s="266"/>
      <c r="DJ6" s="266"/>
      <c r="DK6" s="266"/>
      <c r="DL6" s="266"/>
      <c r="DM6" s="266"/>
      <c r="DN6" s="266"/>
      <c r="DO6" s="266"/>
      <c r="DP6" s="266"/>
      <c r="DQ6" s="266"/>
      <c r="DR6" s="266"/>
      <c r="DS6" s="266"/>
      <c r="DT6" s="266"/>
      <c r="DU6" s="266"/>
      <c r="DV6" s="266"/>
      <c r="DW6" s="266"/>
    </row>
    <row r="7" spans="1:143" s="265" customFormat="1" x14ac:dyDescent="0.15">
      <c r="A7" s="363"/>
      <c r="B7" s="363"/>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363"/>
      <c r="AL7" s="363"/>
      <c r="AM7" s="363"/>
      <c r="AN7" s="363"/>
      <c r="AO7" s="363"/>
      <c r="AP7" s="363"/>
      <c r="AQ7" s="363"/>
      <c r="AR7" s="363"/>
      <c r="AS7" s="363"/>
      <c r="AT7" s="363"/>
      <c r="AU7" s="363"/>
      <c r="AV7" s="363"/>
      <c r="AW7" s="363"/>
      <c r="AX7" s="363"/>
      <c r="AY7" s="363"/>
      <c r="AZ7" s="363"/>
      <c r="BA7" s="363"/>
      <c r="BB7" s="363"/>
      <c r="BC7" s="363"/>
      <c r="BD7" s="363"/>
      <c r="BE7" s="363"/>
      <c r="BF7" s="363"/>
      <c r="BG7" s="363"/>
      <c r="BH7" s="363"/>
      <c r="BI7" s="363"/>
      <c r="BJ7" s="363"/>
      <c r="BK7" s="363"/>
      <c r="BL7" s="363"/>
      <c r="BM7" s="363"/>
      <c r="BN7" s="363"/>
      <c r="BO7" s="363"/>
      <c r="BP7" s="363"/>
      <c r="BQ7" s="363"/>
      <c r="BR7" s="363"/>
      <c r="BS7" s="363"/>
      <c r="BT7" s="363"/>
      <c r="BU7" s="363"/>
      <c r="BV7" s="363"/>
      <c r="BW7" s="363"/>
      <c r="BX7" s="363"/>
      <c r="BY7" s="363"/>
      <c r="BZ7" s="363"/>
      <c r="CA7" s="363"/>
      <c r="CB7" s="363"/>
      <c r="CC7" s="363"/>
      <c r="CD7" s="363"/>
      <c r="CE7" s="363"/>
      <c r="CF7" s="363"/>
      <c r="CG7" s="363"/>
      <c r="CH7" s="363"/>
      <c r="CI7" s="363"/>
      <c r="CJ7" s="363"/>
      <c r="CK7" s="363"/>
      <c r="CL7" s="363"/>
      <c r="CM7" s="363"/>
      <c r="CN7" s="363"/>
      <c r="CO7" s="363"/>
      <c r="CP7" s="363"/>
      <c r="CQ7" s="363"/>
      <c r="CR7" s="363"/>
      <c r="CS7" s="363"/>
      <c r="CT7" s="363"/>
      <c r="CU7" s="363"/>
      <c r="CV7" s="363"/>
      <c r="CW7" s="363"/>
      <c r="CX7" s="363"/>
      <c r="CY7" s="363"/>
      <c r="CZ7" s="363"/>
      <c r="DA7" s="363"/>
      <c r="DB7" s="363"/>
      <c r="DC7" s="363"/>
      <c r="DD7" s="363"/>
      <c r="DE7" s="363"/>
      <c r="DF7" s="266"/>
      <c r="DG7" s="266"/>
      <c r="DH7" s="266"/>
      <c r="DI7" s="266"/>
      <c r="DJ7" s="266"/>
      <c r="DK7" s="266"/>
      <c r="DL7" s="266"/>
      <c r="DM7" s="266"/>
      <c r="DN7" s="266"/>
      <c r="DO7" s="266"/>
      <c r="DP7" s="266"/>
      <c r="DQ7" s="266"/>
      <c r="DR7" s="266"/>
      <c r="DS7" s="266"/>
      <c r="DT7" s="266"/>
      <c r="DU7" s="266"/>
      <c r="DV7" s="266"/>
      <c r="DW7" s="266"/>
    </row>
    <row r="8" spans="1:143" s="265" customFormat="1" x14ac:dyDescent="0.15">
      <c r="A8" s="363"/>
      <c r="B8" s="363"/>
      <c r="C8" s="363"/>
      <c r="D8" s="363"/>
      <c r="E8" s="363"/>
      <c r="F8" s="363"/>
      <c r="G8" s="363"/>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363"/>
      <c r="AL8" s="363"/>
      <c r="AM8" s="363"/>
      <c r="AN8" s="363"/>
      <c r="AO8" s="363"/>
      <c r="AP8" s="363"/>
      <c r="AQ8" s="363"/>
      <c r="AR8" s="363"/>
      <c r="AS8" s="363"/>
      <c r="AT8" s="363"/>
      <c r="AU8" s="363"/>
      <c r="AV8" s="363"/>
      <c r="AW8" s="363"/>
      <c r="AX8" s="363"/>
      <c r="AY8" s="363"/>
      <c r="AZ8" s="363"/>
      <c r="BA8" s="363"/>
      <c r="BB8" s="363"/>
      <c r="BC8" s="363"/>
      <c r="BD8" s="363"/>
      <c r="BE8" s="363"/>
      <c r="BF8" s="363"/>
      <c r="BG8" s="363"/>
      <c r="BH8" s="363"/>
      <c r="BI8" s="363"/>
      <c r="BJ8" s="363"/>
      <c r="BK8" s="363"/>
      <c r="BL8" s="363"/>
      <c r="BM8" s="363"/>
      <c r="BN8" s="363"/>
      <c r="BO8" s="363"/>
      <c r="BP8" s="363"/>
      <c r="BQ8" s="363"/>
      <c r="BR8" s="363"/>
      <c r="BS8" s="363"/>
      <c r="BT8" s="363"/>
      <c r="BU8" s="363"/>
      <c r="BV8" s="363"/>
      <c r="BW8" s="363"/>
      <c r="BX8" s="363"/>
      <c r="BY8" s="363"/>
      <c r="BZ8" s="363"/>
      <c r="CA8" s="363"/>
      <c r="CB8" s="363"/>
      <c r="CC8" s="363"/>
      <c r="CD8" s="363"/>
      <c r="CE8" s="363"/>
      <c r="CF8" s="363"/>
      <c r="CG8" s="363"/>
      <c r="CH8" s="363"/>
      <c r="CI8" s="363"/>
      <c r="CJ8" s="363"/>
      <c r="CK8" s="363"/>
      <c r="CL8" s="363"/>
      <c r="CM8" s="363"/>
      <c r="CN8" s="363"/>
      <c r="CO8" s="363"/>
      <c r="CP8" s="363"/>
      <c r="CQ8" s="363"/>
      <c r="CR8" s="363"/>
      <c r="CS8" s="363"/>
      <c r="CT8" s="363"/>
      <c r="CU8" s="363"/>
      <c r="CV8" s="363"/>
      <c r="CW8" s="363"/>
      <c r="CX8" s="363"/>
      <c r="CY8" s="363"/>
      <c r="CZ8" s="363"/>
      <c r="DA8" s="363"/>
      <c r="DB8" s="363"/>
      <c r="DC8" s="363"/>
      <c r="DD8" s="363"/>
      <c r="DE8" s="363"/>
      <c r="DF8" s="266"/>
      <c r="DG8" s="266"/>
      <c r="DH8" s="266"/>
      <c r="DI8" s="266"/>
      <c r="DJ8" s="266"/>
      <c r="DK8" s="266"/>
      <c r="DL8" s="266"/>
      <c r="DM8" s="266"/>
      <c r="DN8" s="266"/>
      <c r="DO8" s="266"/>
      <c r="DP8" s="266"/>
      <c r="DQ8" s="266"/>
      <c r="DR8" s="266"/>
      <c r="DS8" s="266"/>
      <c r="DT8" s="266"/>
      <c r="DU8" s="266"/>
      <c r="DV8" s="266"/>
      <c r="DW8" s="266"/>
    </row>
    <row r="9" spans="1:143" s="265" customFormat="1" x14ac:dyDescent="0.15">
      <c r="A9" s="363"/>
      <c r="B9" s="363"/>
      <c r="C9" s="363"/>
      <c r="D9" s="363"/>
      <c r="E9" s="363"/>
      <c r="F9" s="363"/>
      <c r="G9" s="363"/>
      <c r="H9" s="363"/>
      <c r="I9" s="363"/>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3"/>
      <c r="AN9" s="363"/>
      <c r="AO9" s="363"/>
      <c r="AP9" s="363"/>
      <c r="AQ9" s="363"/>
      <c r="AR9" s="363"/>
      <c r="AS9" s="363"/>
      <c r="AT9" s="363"/>
      <c r="AU9" s="363"/>
      <c r="AV9" s="363"/>
      <c r="AW9" s="363"/>
      <c r="AX9" s="363"/>
      <c r="AY9" s="363"/>
      <c r="AZ9" s="363"/>
      <c r="BA9" s="363"/>
      <c r="BB9" s="363"/>
      <c r="BC9" s="363"/>
      <c r="BD9" s="363"/>
      <c r="BE9" s="363"/>
      <c r="BF9" s="363"/>
      <c r="BG9" s="363"/>
      <c r="BH9" s="363"/>
      <c r="BI9" s="363"/>
      <c r="BJ9" s="363"/>
      <c r="BK9" s="363"/>
      <c r="BL9" s="363"/>
      <c r="BM9" s="363"/>
      <c r="BN9" s="363"/>
      <c r="BO9" s="363"/>
      <c r="BP9" s="363"/>
      <c r="BQ9" s="363"/>
      <c r="BR9" s="363"/>
      <c r="BS9" s="363"/>
      <c r="BT9" s="363"/>
      <c r="BU9" s="363"/>
      <c r="BV9" s="363"/>
      <c r="BW9" s="363"/>
      <c r="BX9" s="363"/>
      <c r="BY9" s="363"/>
      <c r="BZ9" s="363"/>
      <c r="CA9" s="363"/>
      <c r="CB9" s="363"/>
      <c r="CC9" s="363"/>
      <c r="CD9" s="363"/>
      <c r="CE9" s="363"/>
      <c r="CF9" s="363"/>
      <c r="CG9" s="363"/>
      <c r="CH9" s="363"/>
      <c r="CI9" s="363"/>
      <c r="CJ9" s="363"/>
      <c r="CK9" s="363"/>
      <c r="CL9" s="363"/>
      <c r="CM9" s="363"/>
      <c r="CN9" s="363"/>
      <c r="CO9" s="363"/>
      <c r="CP9" s="363"/>
      <c r="CQ9" s="363"/>
      <c r="CR9" s="363"/>
      <c r="CS9" s="363"/>
      <c r="CT9" s="363"/>
      <c r="CU9" s="363"/>
      <c r="CV9" s="363"/>
      <c r="CW9" s="363"/>
      <c r="CX9" s="363"/>
      <c r="CY9" s="363"/>
      <c r="CZ9" s="363"/>
      <c r="DA9" s="363"/>
      <c r="DB9" s="363"/>
      <c r="DC9" s="363"/>
      <c r="DD9" s="363"/>
      <c r="DE9" s="363"/>
      <c r="DF9" s="266"/>
      <c r="DG9" s="266"/>
      <c r="DH9" s="266"/>
      <c r="DI9" s="266"/>
      <c r="DJ9" s="266"/>
      <c r="DK9" s="266"/>
      <c r="DL9" s="266"/>
      <c r="DM9" s="266"/>
      <c r="DN9" s="266"/>
      <c r="DO9" s="266"/>
      <c r="DP9" s="266"/>
      <c r="DQ9" s="266"/>
      <c r="DR9" s="266"/>
      <c r="DS9" s="266"/>
      <c r="DT9" s="266"/>
      <c r="DU9" s="266"/>
      <c r="DV9" s="266"/>
      <c r="DW9" s="266"/>
    </row>
    <row r="10" spans="1:143" s="265" customFormat="1" x14ac:dyDescent="0.15">
      <c r="A10" s="363"/>
      <c r="B10" s="363"/>
      <c r="C10" s="363"/>
      <c r="D10" s="363"/>
      <c r="E10" s="363"/>
      <c r="F10" s="363"/>
      <c r="G10" s="363"/>
      <c r="H10" s="363"/>
      <c r="I10" s="363"/>
      <c r="J10" s="363"/>
      <c r="K10" s="363"/>
      <c r="L10" s="363"/>
      <c r="M10" s="363"/>
      <c r="N10" s="363"/>
      <c r="O10" s="363"/>
      <c r="P10" s="363"/>
      <c r="Q10" s="363"/>
      <c r="R10" s="363"/>
      <c r="S10" s="363"/>
      <c r="T10" s="363"/>
      <c r="U10" s="363"/>
      <c r="V10" s="363"/>
      <c r="W10" s="363"/>
      <c r="X10" s="363"/>
      <c r="Y10" s="363"/>
      <c r="Z10" s="363"/>
      <c r="AA10" s="363"/>
      <c r="AB10" s="363"/>
      <c r="AC10" s="363"/>
      <c r="AD10" s="363"/>
      <c r="AE10" s="363"/>
      <c r="AF10" s="363"/>
      <c r="AG10" s="363"/>
      <c r="AH10" s="363"/>
      <c r="AI10" s="363"/>
      <c r="AJ10" s="363"/>
      <c r="AK10" s="363"/>
      <c r="AL10" s="363"/>
      <c r="AM10" s="363"/>
      <c r="AN10" s="363"/>
      <c r="AO10" s="363"/>
      <c r="AP10" s="363"/>
      <c r="AQ10" s="363"/>
      <c r="AR10" s="363"/>
      <c r="AS10" s="363"/>
      <c r="AT10" s="363"/>
      <c r="AU10" s="363"/>
      <c r="AV10" s="363"/>
      <c r="AW10" s="363"/>
      <c r="AX10" s="363"/>
      <c r="AY10" s="363"/>
      <c r="AZ10" s="363"/>
      <c r="BA10" s="363"/>
      <c r="BB10" s="363"/>
      <c r="BC10" s="363"/>
      <c r="BD10" s="363"/>
      <c r="BE10" s="363"/>
      <c r="BF10" s="363"/>
      <c r="BG10" s="363"/>
      <c r="BH10" s="363"/>
      <c r="BI10" s="363"/>
      <c r="BJ10" s="363"/>
      <c r="BK10" s="363"/>
      <c r="BL10" s="363"/>
      <c r="BM10" s="363"/>
      <c r="BN10" s="363"/>
      <c r="BO10" s="363"/>
      <c r="BP10" s="363"/>
      <c r="BQ10" s="363"/>
      <c r="BR10" s="363"/>
      <c r="BS10" s="363"/>
      <c r="BT10" s="363"/>
      <c r="BU10" s="363"/>
      <c r="BV10" s="363"/>
      <c r="BW10" s="363"/>
      <c r="BX10" s="363"/>
      <c r="BY10" s="363"/>
      <c r="BZ10" s="363"/>
      <c r="CA10" s="363"/>
      <c r="CB10" s="363"/>
      <c r="CC10" s="363"/>
      <c r="CD10" s="363"/>
      <c r="CE10" s="363"/>
      <c r="CF10" s="363"/>
      <c r="CG10" s="363"/>
      <c r="CH10" s="363"/>
      <c r="CI10" s="363"/>
      <c r="CJ10" s="363"/>
      <c r="CK10" s="363"/>
      <c r="CL10" s="363"/>
      <c r="CM10" s="363"/>
      <c r="CN10" s="363"/>
      <c r="CO10" s="363"/>
      <c r="CP10" s="363"/>
      <c r="CQ10" s="363"/>
      <c r="CR10" s="363"/>
      <c r="CS10" s="363"/>
      <c r="CT10" s="363"/>
      <c r="CU10" s="363"/>
      <c r="CV10" s="363"/>
      <c r="CW10" s="363"/>
      <c r="CX10" s="363"/>
      <c r="CY10" s="363"/>
      <c r="CZ10" s="363"/>
      <c r="DA10" s="363"/>
      <c r="DB10" s="363"/>
      <c r="DC10" s="363"/>
      <c r="DD10" s="363"/>
      <c r="DE10" s="363"/>
      <c r="DF10" s="266"/>
      <c r="DG10" s="266"/>
      <c r="DH10" s="266"/>
      <c r="DI10" s="266"/>
      <c r="DJ10" s="266"/>
      <c r="DK10" s="266"/>
      <c r="DL10" s="266"/>
      <c r="DM10" s="266"/>
      <c r="DN10" s="266"/>
      <c r="DO10" s="266"/>
      <c r="DP10" s="266"/>
      <c r="DQ10" s="266"/>
      <c r="DR10" s="266"/>
      <c r="DS10" s="266"/>
      <c r="DT10" s="266"/>
      <c r="DU10" s="266"/>
      <c r="DV10" s="266"/>
      <c r="DW10" s="266"/>
      <c r="EM10" s="265" t="s">
        <v>534</v>
      </c>
    </row>
    <row r="11" spans="1:143" s="265" customFormat="1" x14ac:dyDescent="0.15">
      <c r="A11" s="363"/>
      <c r="B11" s="363"/>
      <c r="C11" s="363"/>
      <c r="D11" s="363"/>
      <c r="E11" s="363"/>
      <c r="F11" s="363"/>
      <c r="G11" s="363"/>
      <c r="H11" s="363"/>
      <c r="I11" s="363"/>
      <c r="J11" s="363"/>
      <c r="K11" s="363"/>
      <c r="L11" s="363"/>
      <c r="M11" s="363"/>
      <c r="N11" s="363"/>
      <c r="O11" s="363"/>
      <c r="P11" s="363"/>
      <c r="Q11" s="363"/>
      <c r="R11" s="363"/>
      <c r="S11" s="363"/>
      <c r="T11" s="363"/>
      <c r="U11" s="363"/>
      <c r="V11" s="363"/>
      <c r="W11" s="363"/>
      <c r="X11" s="363"/>
      <c r="Y11" s="363"/>
      <c r="Z11" s="363"/>
      <c r="AA11" s="363"/>
      <c r="AB11" s="363"/>
      <c r="AC11" s="363"/>
      <c r="AD11" s="363"/>
      <c r="AE11" s="363"/>
      <c r="AF11" s="363"/>
      <c r="AG11" s="363"/>
      <c r="AH11" s="363"/>
      <c r="AI11" s="363"/>
      <c r="AJ11" s="363"/>
      <c r="AK11" s="363"/>
      <c r="AL11" s="363"/>
      <c r="AM11" s="363"/>
      <c r="AN11" s="363"/>
      <c r="AO11" s="363"/>
      <c r="AP11" s="363"/>
      <c r="AQ11" s="363"/>
      <c r="AR11" s="363"/>
      <c r="AS11" s="363"/>
      <c r="AT11" s="363"/>
      <c r="AU11" s="363"/>
      <c r="AV11" s="363"/>
      <c r="AW11" s="363"/>
      <c r="AX11" s="363"/>
      <c r="AY11" s="363"/>
      <c r="AZ11" s="363"/>
      <c r="BA11" s="363"/>
      <c r="BB11" s="363"/>
      <c r="BC11" s="363"/>
      <c r="BD11" s="363"/>
      <c r="BE11" s="363"/>
      <c r="BF11" s="363"/>
      <c r="BG11" s="363"/>
      <c r="BH11" s="363"/>
      <c r="BI11" s="363"/>
      <c r="BJ11" s="363"/>
      <c r="BK11" s="363"/>
      <c r="BL11" s="363"/>
      <c r="BM11" s="363"/>
      <c r="BN11" s="363"/>
      <c r="BO11" s="363"/>
      <c r="BP11" s="363"/>
      <c r="BQ11" s="363"/>
      <c r="BR11" s="363"/>
      <c r="BS11" s="363"/>
      <c r="BT11" s="363"/>
      <c r="BU11" s="363"/>
      <c r="BV11" s="363"/>
      <c r="BW11" s="363"/>
      <c r="BX11" s="363"/>
      <c r="BY11" s="363"/>
      <c r="BZ11" s="363"/>
      <c r="CA11" s="363"/>
      <c r="CB11" s="363"/>
      <c r="CC11" s="363"/>
      <c r="CD11" s="363"/>
      <c r="CE11" s="363"/>
      <c r="CF11" s="363"/>
      <c r="CG11" s="363"/>
      <c r="CH11" s="363"/>
      <c r="CI11" s="363"/>
      <c r="CJ11" s="363"/>
      <c r="CK11" s="363"/>
      <c r="CL11" s="363"/>
      <c r="CM11" s="363"/>
      <c r="CN11" s="363"/>
      <c r="CO11" s="363"/>
      <c r="CP11" s="363"/>
      <c r="CQ11" s="363"/>
      <c r="CR11" s="363"/>
      <c r="CS11" s="363"/>
      <c r="CT11" s="363"/>
      <c r="CU11" s="363"/>
      <c r="CV11" s="363"/>
      <c r="CW11" s="363"/>
      <c r="CX11" s="363"/>
      <c r="CY11" s="363"/>
      <c r="CZ11" s="363"/>
      <c r="DA11" s="363"/>
      <c r="DB11" s="363"/>
      <c r="DC11" s="363"/>
      <c r="DD11" s="363"/>
      <c r="DE11" s="363"/>
      <c r="DF11" s="266"/>
      <c r="DG11" s="266"/>
      <c r="DH11" s="266"/>
      <c r="DI11" s="266"/>
      <c r="DJ11" s="266"/>
      <c r="DK11" s="266"/>
      <c r="DL11" s="266"/>
      <c r="DM11" s="266"/>
      <c r="DN11" s="266"/>
      <c r="DO11" s="266"/>
      <c r="DP11" s="266"/>
      <c r="DQ11" s="266"/>
      <c r="DR11" s="266"/>
      <c r="DS11" s="266"/>
      <c r="DT11" s="266"/>
      <c r="DU11" s="266"/>
      <c r="DV11" s="266"/>
      <c r="DW11" s="266"/>
    </row>
    <row r="12" spans="1:143" s="265" customFormat="1" x14ac:dyDescent="0.15">
      <c r="A12" s="363"/>
      <c r="B12" s="363"/>
      <c r="C12" s="363"/>
      <c r="D12" s="363"/>
      <c r="E12" s="363"/>
      <c r="F12" s="363"/>
      <c r="G12" s="363"/>
      <c r="H12" s="363"/>
      <c r="I12" s="363"/>
      <c r="J12" s="363"/>
      <c r="K12" s="363"/>
      <c r="L12" s="363"/>
      <c r="M12" s="363"/>
      <c r="N12" s="363"/>
      <c r="O12" s="363"/>
      <c r="P12" s="363"/>
      <c r="Q12" s="363"/>
      <c r="R12" s="363"/>
      <c r="S12" s="363"/>
      <c r="T12" s="363"/>
      <c r="U12" s="363"/>
      <c r="V12" s="363"/>
      <c r="W12" s="363"/>
      <c r="X12" s="363"/>
      <c r="Y12" s="363"/>
      <c r="Z12" s="363"/>
      <c r="AA12" s="363"/>
      <c r="AB12" s="363"/>
      <c r="AC12" s="363"/>
      <c r="AD12" s="363"/>
      <c r="AE12" s="363"/>
      <c r="AF12" s="363"/>
      <c r="AG12" s="363"/>
      <c r="AH12" s="363"/>
      <c r="AI12" s="363"/>
      <c r="AJ12" s="363"/>
      <c r="AK12" s="363"/>
      <c r="AL12" s="363"/>
      <c r="AM12" s="363"/>
      <c r="AN12" s="363"/>
      <c r="AO12" s="363"/>
      <c r="AP12" s="363"/>
      <c r="AQ12" s="363"/>
      <c r="AR12" s="363"/>
      <c r="AS12" s="363"/>
      <c r="AT12" s="363"/>
      <c r="AU12" s="363"/>
      <c r="AV12" s="363"/>
      <c r="AW12" s="363"/>
      <c r="AX12" s="363"/>
      <c r="AY12" s="363"/>
      <c r="AZ12" s="363"/>
      <c r="BA12" s="363"/>
      <c r="BB12" s="363"/>
      <c r="BC12" s="363"/>
      <c r="BD12" s="363"/>
      <c r="BE12" s="363"/>
      <c r="BF12" s="363"/>
      <c r="BG12" s="363"/>
      <c r="BH12" s="363"/>
      <c r="BI12" s="363"/>
      <c r="BJ12" s="363"/>
      <c r="BK12" s="363"/>
      <c r="BL12" s="363"/>
      <c r="BM12" s="363"/>
      <c r="BN12" s="363"/>
      <c r="BO12" s="363"/>
      <c r="BP12" s="363"/>
      <c r="BQ12" s="363"/>
      <c r="BR12" s="363"/>
      <c r="BS12" s="363"/>
      <c r="BT12" s="363"/>
      <c r="BU12" s="363"/>
      <c r="BV12" s="363"/>
      <c r="BW12" s="363"/>
      <c r="BX12" s="363"/>
      <c r="BY12" s="363"/>
      <c r="BZ12" s="363"/>
      <c r="CA12" s="363"/>
      <c r="CB12" s="363"/>
      <c r="CC12" s="363"/>
      <c r="CD12" s="363"/>
      <c r="CE12" s="363"/>
      <c r="CF12" s="363"/>
      <c r="CG12" s="363"/>
      <c r="CH12" s="363"/>
      <c r="CI12" s="363"/>
      <c r="CJ12" s="363"/>
      <c r="CK12" s="363"/>
      <c r="CL12" s="363"/>
      <c r="CM12" s="363"/>
      <c r="CN12" s="363"/>
      <c r="CO12" s="363"/>
      <c r="CP12" s="363"/>
      <c r="CQ12" s="363"/>
      <c r="CR12" s="363"/>
      <c r="CS12" s="363"/>
      <c r="CT12" s="363"/>
      <c r="CU12" s="363"/>
      <c r="CV12" s="363"/>
      <c r="CW12" s="363"/>
      <c r="CX12" s="363"/>
      <c r="CY12" s="363"/>
      <c r="CZ12" s="363"/>
      <c r="DA12" s="363"/>
      <c r="DB12" s="363"/>
      <c r="DC12" s="363"/>
      <c r="DD12" s="363"/>
      <c r="DE12" s="363"/>
      <c r="DF12" s="266"/>
      <c r="DG12" s="266"/>
      <c r="DH12" s="266"/>
      <c r="DI12" s="266"/>
      <c r="DJ12" s="266"/>
      <c r="DK12" s="266"/>
      <c r="DL12" s="266"/>
      <c r="DM12" s="266"/>
      <c r="DN12" s="266"/>
      <c r="DO12" s="266"/>
      <c r="DP12" s="266"/>
      <c r="DQ12" s="266"/>
      <c r="DR12" s="266"/>
      <c r="DS12" s="266"/>
      <c r="DT12" s="266"/>
      <c r="DU12" s="266"/>
      <c r="DV12" s="266"/>
      <c r="DW12" s="266"/>
      <c r="EM12" s="265" t="s">
        <v>534</v>
      </c>
    </row>
    <row r="13" spans="1:143" s="265" customFormat="1" x14ac:dyDescent="0.15">
      <c r="A13" s="363"/>
      <c r="B13" s="363"/>
      <c r="C13" s="363"/>
      <c r="D13" s="363"/>
      <c r="E13" s="363"/>
      <c r="F13" s="363"/>
      <c r="G13" s="363"/>
      <c r="H13" s="363"/>
      <c r="I13" s="363"/>
      <c r="J13" s="363"/>
      <c r="K13" s="363"/>
      <c r="L13" s="363"/>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c r="AJ13" s="363"/>
      <c r="AK13" s="363"/>
      <c r="AL13" s="363"/>
      <c r="AM13" s="363"/>
      <c r="AN13" s="363"/>
      <c r="AO13" s="363"/>
      <c r="AP13" s="363"/>
      <c r="AQ13" s="363"/>
      <c r="AR13" s="363"/>
      <c r="AS13" s="363"/>
      <c r="AT13" s="363"/>
      <c r="AU13" s="363"/>
      <c r="AV13" s="363"/>
      <c r="AW13" s="363"/>
      <c r="AX13" s="363"/>
      <c r="AY13" s="363"/>
      <c r="AZ13" s="363"/>
      <c r="BA13" s="363"/>
      <c r="BB13" s="363"/>
      <c r="BC13" s="363"/>
      <c r="BD13" s="363"/>
      <c r="BE13" s="363"/>
      <c r="BF13" s="363"/>
      <c r="BG13" s="363"/>
      <c r="BH13" s="363"/>
      <c r="BI13" s="363"/>
      <c r="BJ13" s="363"/>
      <c r="BK13" s="363"/>
      <c r="BL13" s="363"/>
      <c r="BM13" s="363"/>
      <c r="BN13" s="363"/>
      <c r="BO13" s="363"/>
      <c r="BP13" s="363"/>
      <c r="BQ13" s="363"/>
      <c r="BR13" s="363"/>
      <c r="BS13" s="363"/>
      <c r="BT13" s="363"/>
      <c r="BU13" s="363"/>
      <c r="BV13" s="363"/>
      <c r="BW13" s="363"/>
      <c r="BX13" s="363"/>
      <c r="BY13" s="363"/>
      <c r="BZ13" s="363"/>
      <c r="CA13" s="363"/>
      <c r="CB13" s="363"/>
      <c r="CC13" s="363"/>
      <c r="CD13" s="363"/>
      <c r="CE13" s="363"/>
      <c r="CF13" s="363"/>
      <c r="CG13" s="363"/>
      <c r="CH13" s="363"/>
      <c r="CI13" s="363"/>
      <c r="CJ13" s="363"/>
      <c r="CK13" s="363"/>
      <c r="CL13" s="363"/>
      <c r="CM13" s="363"/>
      <c r="CN13" s="363"/>
      <c r="CO13" s="363"/>
      <c r="CP13" s="363"/>
      <c r="CQ13" s="363"/>
      <c r="CR13" s="363"/>
      <c r="CS13" s="363"/>
      <c r="CT13" s="363"/>
      <c r="CU13" s="363"/>
      <c r="CV13" s="363"/>
      <c r="CW13" s="363"/>
      <c r="CX13" s="363"/>
      <c r="CY13" s="363"/>
      <c r="CZ13" s="363"/>
      <c r="DA13" s="363"/>
      <c r="DB13" s="363"/>
      <c r="DC13" s="363"/>
      <c r="DD13" s="363"/>
      <c r="DE13" s="363"/>
      <c r="DF13" s="266"/>
      <c r="DG13" s="266"/>
      <c r="DH13" s="266"/>
      <c r="DI13" s="266"/>
      <c r="DJ13" s="266"/>
      <c r="DK13" s="266"/>
      <c r="DL13" s="266"/>
      <c r="DM13" s="266"/>
      <c r="DN13" s="266"/>
      <c r="DO13" s="266"/>
      <c r="DP13" s="266"/>
      <c r="DQ13" s="266"/>
      <c r="DR13" s="266"/>
      <c r="DS13" s="266"/>
      <c r="DT13" s="266"/>
      <c r="DU13" s="266"/>
      <c r="DV13" s="266"/>
      <c r="DW13" s="266"/>
    </row>
    <row r="14" spans="1:143" s="265" customFormat="1" x14ac:dyDescent="0.15">
      <c r="A14" s="363"/>
      <c r="B14" s="363"/>
      <c r="C14" s="363"/>
      <c r="D14" s="363"/>
      <c r="E14" s="363"/>
      <c r="F14" s="363"/>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63"/>
      <c r="AL14" s="363"/>
      <c r="AM14" s="363"/>
      <c r="AN14" s="363"/>
      <c r="AO14" s="363"/>
      <c r="AP14" s="363"/>
      <c r="AQ14" s="363"/>
      <c r="AR14" s="363"/>
      <c r="AS14" s="363"/>
      <c r="AT14" s="363"/>
      <c r="AU14" s="363"/>
      <c r="AV14" s="363"/>
      <c r="AW14" s="363"/>
      <c r="AX14" s="363"/>
      <c r="AY14" s="363"/>
      <c r="AZ14" s="363"/>
      <c r="BA14" s="363"/>
      <c r="BB14" s="363"/>
      <c r="BC14" s="363"/>
      <c r="BD14" s="363"/>
      <c r="BE14" s="363"/>
      <c r="BF14" s="363"/>
      <c r="BG14" s="363"/>
      <c r="BH14" s="363"/>
      <c r="BI14" s="363"/>
      <c r="BJ14" s="363"/>
      <c r="BK14" s="363"/>
      <c r="BL14" s="363"/>
      <c r="BM14" s="363"/>
      <c r="BN14" s="363"/>
      <c r="BO14" s="363"/>
      <c r="BP14" s="363"/>
      <c r="BQ14" s="363"/>
      <c r="BR14" s="363"/>
      <c r="BS14" s="363"/>
      <c r="BT14" s="363"/>
      <c r="BU14" s="363"/>
      <c r="BV14" s="363"/>
      <c r="BW14" s="363"/>
      <c r="BX14" s="363"/>
      <c r="BY14" s="363"/>
      <c r="BZ14" s="363"/>
      <c r="CA14" s="363"/>
      <c r="CB14" s="363"/>
      <c r="CC14" s="363"/>
      <c r="CD14" s="363"/>
      <c r="CE14" s="363"/>
      <c r="CF14" s="363"/>
      <c r="CG14" s="363"/>
      <c r="CH14" s="363"/>
      <c r="CI14" s="363"/>
      <c r="CJ14" s="363"/>
      <c r="CK14" s="363"/>
      <c r="CL14" s="363"/>
      <c r="CM14" s="363"/>
      <c r="CN14" s="363"/>
      <c r="CO14" s="363"/>
      <c r="CP14" s="363"/>
      <c r="CQ14" s="363"/>
      <c r="CR14" s="363"/>
      <c r="CS14" s="363"/>
      <c r="CT14" s="363"/>
      <c r="CU14" s="363"/>
      <c r="CV14" s="363"/>
      <c r="CW14" s="363"/>
      <c r="CX14" s="363"/>
      <c r="CY14" s="363"/>
      <c r="CZ14" s="363"/>
      <c r="DA14" s="363"/>
      <c r="DB14" s="363"/>
      <c r="DC14" s="363"/>
      <c r="DD14" s="363"/>
      <c r="DE14" s="363"/>
      <c r="DF14" s="266"/>
      <c r="DG14" s="266"/>
      <c r="DH14" s="266"/>
      <c r="DI14" s="266"/>
      <c r="DJ14" s="266"/>
      <c r="DK14" s="266"/>
      <c r="DL14" s="266"/>
      <c r="DM14" s="266"/>
      <c r="DN14" s="266"/>
      <c r="DO14" s="266"/>
      <c r="DP14" s="266"/>
      <c r="DQ14" s="266"/>
      <c r="DR14" s="266"/>
      <c r="DS14" s="266"/>
      <c r="DT14" s="266"/>
      <c r="DU14" s="266"/>
      <c r="DV14" s="266"/>
      <c r="DW14" s="266"/>
    </row>
    <row r="15" spans="1:143" s="265" customFormat="1" x14ac:dyDescent="0.15">
      <c r="A15" s="362"/>
      <c r="B15" s="363"/>
      <c r="C15" s="363"/>
      <c r="D15" s="363"/>
      <c r="E15" s="363"/>
      <c r="F15" s="363"/>
      <c r="G15" s="363"/>
      <c r="H15" s="363"/>
      <c r="I15" s="363"/>
      <c r="J15" s="363"/>
      <c r="K15" s="363"/>
      <c r="L15" s="363"/>
      <c r="M15" s="363"/>
      <c r="N15" s="363"/>
      <c r="O15" s="363"/>
      <c r="P15" s="363"/>
      <c r="Q15" s="363"/>
      <c r="R15" s="363"/>
      <c r="S15" s="363"/>
      <c r="T15" s="363"/>
      <c r="U15" s="363"/>
      <c r="V15" s="363"/>
      <c r="W15" s="363"/>
      <c r="X15" s="363"/>
      <c r="Y15" s="363"/>
      <c r="Z15" s="363"/>
      <c r="AA15" s="363"/>
      <c r="AB15" s="363"/>
      <c r="AC15" s="363"/>
      <c r="AD15" s="363"/>
      <c r="AE15" s="363"/>
      <c r="AF15" s="363"/>
      <c r="AG15" s="363"/>
      <c r="AH15" s="363"/>
      <c r="AI15" s="363"/>
      <c r="AJ15" s="363"/>
      <c r="AK15" s="363"/>
      <c r="AL15" s="363"/>
      <c r="AM15" s="363"/>
      <c r="AN15" s="363"/>
      <c r="AO15" s="363"/>
      <c r="AP15" s="363"/>
      <c r="AQ15" s="363"/>
      <c r="AR15" s="363"/>
      <c r="AS15" s="363"/>
      <c r="AT15" s="363"/>
      <c r="AU15" s="363"/>
      <c r="AV15" s="363"/>
      <c r="AW15" s="363"/>
      <c r="AX15" s="363"/>
      <c r="AY15" s="363"/>
      <c r="AZ15" s="363"/>
      <c r="BA15" s="363"/>
      <c r="BB15" s="363"/>
      <c r="BC15" s="363"/>
      <c r="BD15" s="363"/>
      <c r="BE15" s="363"/>
      <c r="BF15" s="363"/>
      <c r="BG15" s="363"/>
      <c r="BH15" s="363"/>
      <c r="BI15" s="363"/>
      <c r="BJ15" s="363"/>
      <c r="BK15" s="363"/>
      <c r="BL15" s="363"/>
      <c r="BM15" s="363"/>
      <c r="BN15" s="363"/>
      <c r="BO15" s="363"/>
      <c r="BP15" s="363"/>
      <c r="BQ15" s="363"/>
      <c r="BR15" s="363"/>
      <c r="BS15" s="363"/>
      <c r="BT15" s="363"/>
      <c r="BU15" s="363"/>
      <c r="BV15" s="363"/>
      <c r="BW15" s="363"/>
      <c r="BX15" s="363"/>
      <c r="BY15" s="363"/>
      <c r="BZ15" s="363"/>
      <c r="CA15" s="363"/>
      <c r="CB15" s="363"/>
      <c r="CC15" s="363"/>
      <c r="CD15" s="363"/>
      <c r="CE15" s="363"/>
      <c r="CF15" s="363"/>
      <c r="CG15" s="363"/>
      <c r="CH15" s="363"/>
      <c r="CI15" s="363"/>
      <c r="CJ15" s="363"/>
      <c r="CK15" s="363"/>
      <c r="CL15" s="363"/>
      <c r="CM15" s="363"/>
      <c r="CN15" s="363"/>
      <c r="CO15" s="363"/>
      <c r="CP15" s="363"/>
      <c r="CQ15" s="363"/>
      <c r="CR15" s="363"/>
      <c r="CS15" s="363"/>
      <c r="CT15" s="363"/>
      <c r="CU15" s="363"/>
      <c r="CV15" s="363"/>
      <c r="CW15" s="363"/>
      <c r="CX15" s="363"/>
      <c r="CY15" s="363"/>
      <c r="CZ15" s="363"/>
      <c r="DA15" s="363"/>
      <c r="DB15" s="363"/>
      <c r="DC15" s="363"/>
      <c r="DD15" s="363"/>
      <c r="DE15" s="363"/>
      <c r="DF15" s="266"/>
      <c r="DG15" s="266"/>
      <c r="DH15" s="266"/>
      <c r="DI15" s="266"/>
      <c r="DJ15" s="266"/>
      <c r="DK15" s="266"/>
      <c r="DL15" s="266"/>
      <c r="DM15" s="266"/>
      <c r="DN15" s="266"/>
      <c r="DO15" s="266"/>
      <c r="DP15" s="266"/>
      <c r="DQ15" s="266"/>
      <c r="DR15" s="266"/>
      <c r="DS15" s="266"/>
      <c r="DT15" s="266"/>
      <c r="DU15" s="266"/>
      <c r="DV15" s="266"/>
      <c r="DW15" s="266"/>
    </row>
    <row r="16" spans="1:143" s="265" customFormat="1" x14ac:dyDescent="0.15">
      <c r="A16" s="362"/>
      <c r="B16" s="363"/>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3"/>
      <c r="AJ16" s="363"/>
      <c r="AK16" s="363"/>
      <c r="AL16" s="363"/>
      <c r="AM16" s="363"/>
      <c r="AN16" s="363"/>
      <c r="AO16" s="363"/>
      <c r="AP16" s="363"/>
      <c r="AQ16" s="363"/>
      <c r="AR16" s="363"/>
      <c r="AS16" s="363"/>
      <c r="AT16" s="363"/>
      <c r="AU16" s="363"/>
      <c r="AV16" s="363"/>
      <c r="AW16" s="363"/>
      <c r="AX16" s="363"/>
      <c r="AY16" s="363"/>
      <c r="AZ16" s="363"/>
      <c r="BA16" s="363"/>
      <c r="BB16" s="363"/>
      <c r="BC16" s="363"/>
      <c r="BD16" s="363"/>
      <c r="BE16" s="363"/>
      <c r="BF16" s="363"/>
      <c r="BG16" s="363"/>
      <c r="BH16" s="363"/>
      <c r="BI16" s="363"/>
      <c r="BJ16" s="363"/>
      <c r="BK16" s="363"/>
      <c r="BL16" s="363"/>
      <c r="BM16" s="363"/>
      <c r="BN16" s="363"/>
      <c r="BO16" s="363"/>
      <c r="BP16" s="363"/>
      <c r="BQ16" s="363"/>
      <c r="BR16" s="363"/>
      <c r="BS16" s="363"/>
      <c r="BT16" s="363"/>
      <c r="BU16" s="363"/>
      <c r="BV16" s="363"/>
      <c r="BW16" s="363"/>
      <c r="BX16" s="363"/>
      <c r="BY16" s="363"/>
      <c r="BZ16" s="363"/>
      <c r="CA16" s="363"/>
      <c r="CB16" s="363"/>
      <c r="CC16" s="363"/>
      <c r="CD16" s="363"/>
      <c r="CE16" s="363"/>
      <c r="CF16" s="363"/>
      <c r="CG16" s="363"/>
      <c r="CH16" s="363"/>
      <c r="CI16" s="363"/>
      <c r="CJ16" s="363"/>
      <c r="CK16" s="363"/>
      <c r="CL16" s="363"/>
      <c r="CM16" s="363"/>
      <c r="CN16" s="363"/>
      <c r="CO16" s="363"/>
      <c r="CP16" s="363"/>
      <c r="CQ16" s="363"/>
      <c r="CR16" s="363"/>
      <c r="CS16" s="363"/>
      <c r="CT16" s="363"/>
      <c r="CU16" s="363"/>
      <c r="CV16" s="363"/>
      <c r="CW16" s="363"/>
      <c r="CX16" s="363"/>
      <c r="CY16" s="363"/>
      <c r="CZ16" s="363"/>
      <c r="DA16" s="363"/>
      <c r="DB16" s="363"/>
      <c r="DC16" s="363"/>
      <c r="DD16" s="363"/>
      <c r="DE16" s="363"/>
      <c r="DF16" s="266"/>
      <c r="DG16" s="266"/>
      <c r="DH16" s="266"/>
      <c r="DI16" s="266"/>
      <c r="DJ16" s="266"/>
      <c r="DK16" s="266"/>
      <c r="DL16" s="266"/>
      <c r="DM16" s="266"/>
      <c r="DN16" s="266"/>
      <c r="DO16" s="266"/>
      <c r="DP16" s="266"/>
      <c r="DQ16" s="266"/>
      <c r="DR16" s="266"/>
      <c r="DS16" s="266"/>
      <c r="DT16" s="266"/>
      <c r="DU16" s="266"/>
      <c r="DV16" s="266"/>
      <c r="DW16" s="266"/>
    </row>
    <row r="17" spans="1:351" s="265" customFormat="1" x14ac:dyDescent="0.15">
      <c r="A17" s="362"/>
      <c r="B17" s="363"/>
      <c r="C17" s="363"/>
      <c r="D17" s="363"/>
      <c r="E17" s="363"/>
      <c r="F17" s="363"/>
      <c r="G17" s="363"/>
      <c r="H17" s="363"/>
      <c r="I17" s="363"/>
      <c r="J17" s="363"/>
      <c r="K17" s="363"/>
      <c r="L17" s="363"/>
      <c r="M17" s="363"/>
      <c r="N17" s="363"/>
      <c r="O17" s="363"/>
      <c r="P17" s="363"/>
      <c r="Q17" s="363"/>
      <c r="R17" s="363"/>
      <c r="S17" s="363"/>
      <c r="T17" s="363"/>
      <c r="U17" s="363"/>
      <c r="V17" s="363"/>
      <c r="W17" s="363"/>
      <c r="X17" s="363"/>
      <c r="Y17" s="363"/>
      <c r="Z17" s="363"/>
      <c r="AA17" s="363"/>
      <c r="AB17" s="363"/>
      <c r="AC17" s="363"/>
      <c r="AD17" s="363"/>
      <c r="AE17" s="363"/>
      <c r="AF17" s="363"/>
      <c r="AG17" s="363"/>
      <c r="AH17" s="363"/>
      <c r="AI17" s="363"/>
      <c r="AJ17" s="363"/>
      <c r="AK17" s="363"/>
      <c r="AL17" s="363"/>
      <c r="AM17" s="363"/>
      <c r="AN17" s="363"/>
      <c r="AO17" s="363"/>
      <c r="AP17" s="363"/>
      <c r="AQ17" s="363"/>
      <c r="AR17" s="363"/>
      <c r="AS17" s="363"/>
      <c r="AT17" s="363"/>
      <c r="AU17" s="363"/>
      <c r="AV17" s="363"/>
      <c r="AW17" s="363"/>
      <c r="AX17" s="363"/>
      <c r="AY17" s="363"/>
      <c r="AZ17" s="363"/>
      <c r="BA17" s="363"/>
      <c r="BB17" s="363"/>
      <c r="BC17" s="363"/>
      <c r="BD17" s="363"/>
      <c r="BE17" s="363"/>
      <c r="BF17" s="363"/>
      <c r="BG17" s="363"/>
      <c r="BH17" s="363"/>
      <c r="BI17" s="363"/>
      <c r="BJ17" s="363"/>
      <c r="BK17" s="363"/>
      <c r="BL17" s="363"/>
      <c r="BM17" s="363"/>
      <c r="BN17" s="363"/>
      <c r="BO17" s="363"/>
      <c r="BP17" s="363"/>
      <c r="BQ17" s="363"/>
      <c r="BR17" s="363"/>
      <c r="BS17" s="363"/>
      <c r="BT17" s="363"/>
      <c r="BU17" s="363"/>
      <c r="BV17" s="363"/>
      <c r="BW17" s="363"/>
      <c r="BX17" s="363"/>
      <c r="BY17" s="363"/>
      <c r="BZ17" s="363"/>
      <c r="CA17" s="363"/>
      <c r="CB17" s="363"/>
      <c r="CC17" s="363"/>
      <c r="CD17" s="363"/>
      <c r="CE17" s="363"/>
      <c r="CF17" s="363"/>
      <c r="CG17" s="363"/>
      <c r="CH17" s="363"/>
      <c r="CI17" s="363"/>
      <c r="CJ17" s="363"/>
      <c r="CK17" s="363"/>
      <c r="CL17" s="363"/>
      <c r="CM17" s="363"/>
      <c r="CN17" s="363"/>
      <c r="CO17" s="363"/>
      <c r="CP17" s="363"/>
      <c r="CQ17" s="363"/>
      <c r="CR17" s="363"/>
      <c r="CS17" s="363"/>
      <c r="CT17" s="363"/>
      <c r="CU17" s="363"/>
      <c r="CV17" s="363"/>
      <c r="CW17" s="363"/>
      <c r="CX17" s="363"/>
      <c r="CY17" s="363"/>
      <c r="CZ17" s="363"/>
      <c r="DA17" s="363"/>
      <c r="DB17" s="363"/>
      <c r="DC17" s="363"/>
      <c r="DD17" s="363"/>
      <c r="DE17" s="363"/>
      <c r="DF17" s="266"/>
      <c r="DG17" s="266"/>
      <c r="DH17" s="266"/>
      <c r="DI17" s="266"/>
      <c r="DJ17" s="266"/>
      <c r="DK17" s="266"/>
      <c r="DL17" s="266"/>
      <c r="DM17" s="266"/>
      <c r="DN17" s="266"/>
      <c r="DO17" s="266"/>
      <c r="DP17" s="266"/>
      <c r="DQ17" s="266"/>
      <c r="DR17" s="266"/>
      <c r="DS17" s="266"/>
      <c r="DT17" s="266"/>
      <c r="DU17" s="266"/>
      <c r="DV17" s="266"/>
      <c r="DW17" s="266"/>
    </row>
    <row r="18" spans="1:351" s="265" customFormat="1" x14ac:dyDescent="0.15">
      <c r="A18" s="362"/>
      <c r="B18" s="363"/>
      <c r="C18" s="363"/>
      <c r="D18" s="363"/>
      <c r="E18" s="363"/>
      <c r="F18" s="363"/>
      <c r="G18" s="363"/>
      <c r="H18" s="363"/>
      <c r="I18" s="363"/>
      <c r="J18" s="363"/>
      <c r="K18" s="363"/>
      <c r="L18" s="363"/>
      <c r="M18" s="363"/>
      <c r="N18" s="363"/>
      <c r="O18" s="363"/>
      <c r="P18" s="363"/>
      <c r="Q18" s="363"/>
      <c r="R18" s="363"/>
      <c r="S18" s="363"/>
      <c r="T18" s="363"/>
      <c r="U18" s="363"/>
      <c r="V18" s="363"/>
      <c r="W18" s="363"/>
      <c r="X18" s="363"/>
      <c r="Y18" s="363"/>
      <c r="Z18" s="363"/>
      <c r="AA18" s="363"/>
      <c r="AB18" s="363"/>
      <c r="AC18" s="363"/>
      <c r="AD18" s="363"/>
      <c r="AE18" s="363"/>
      <c r="AF18" s="363"/>
      <c r="AG18" s="363"/>
      <c r="AH18" s="363"/>
      <c r="AI18" s="363"/>
      <c r="AJ18" s="363"/>
      <c r="AK18" s="363"/>
      <c r="AL18" s="363"/>
      <c r="AM18" s="363"/>
      <c r="AN18" s="363"/>
      <c r="AO18" s="363"/>
      <c r="AP18" s="363"/>
      <c r="AQ18" s="363"/>
      <c r="AR18" s="363"/>
      <c r="AS18" s="363"/>
      <c r="AT18" s="363"/>
      <c r="AU18" s="363"/>
      <c r="AV18" s="363"/>
      <c r="AW18" s="363"/>
      <c r="AX18" s="363"/>
      <c r="AY18" s="363"/>
      <c r="AZ18" s="363"/>
      <c r="BA18" s="363"/>
      <c r="BB18" s="363"/>
      <c r="BC18" s="363"/>
      <c r="BD18" s="363"/>
      <c r="BE18" s="363"/>
      <c r="BF18" s="363"/>
      <c r="BG18" s="363"/>
      <c r="BH18" s="363"/>
      <c r="BI18" s="363"/>
      <c r="BJ18" s="363"/>
      <c r="BK18" s="363"/>
      <c r="BL18" s="363"/>
      <c r="BM18" s="363"/>
      <c r="BN18" s="363"/>
      <c r="BO18" s="363"/>
      <c r="BP18" s="363"/>
      <c r="BQ18" s="363"/>
      <c r="BR18" s="363"/>
      <c r="BS18" s="363"/>
      <c r="BT18" s="363"/>
      <c r="BU18" s="363"/>
      <c r="BV18" s="363"/>
      <c r="BW18" s="363"/>
      <c r="BX18" s="363"/>
      <c r="BY18" s="363"/>
      <c r="BZ18" s="363"/>
      <c r="CA18" s="363"/>
      <c r="CB18" s="363"/>
      <c r="CC18" s="363"/>
      <c r="CD18" s="363"/>
      <c r="CE18" s="363"/>
      <c r="CF18" s="363"/>
      <c r="CG18" s="363"/>
      <c r="CH18" s="363"/>
      <c r="CI18" s="363"/>
      <c r="CJ18" s="363"/>
      <c r="CK18" s="363"/>
      <c r="CL18" s="363"/>
      <c r="CM18" s="363"/>
      <c r="CN18" s="363"/>
      <c r="CO18" s="363"/>
      <c r="CP18" s="363"/>
      <c r="CQ18" s="363"/>
      <c r="CR18" s="363"/>
      <c r="CS18" s="363"/>
      <c r="CT18" s="363"/>
      <c r="CU18" s="363"/>
      <c r="CV18" s="363"/>
      <c r="CW18" s="363"/>
      <c r="CX18" s="363"/>
      <c r="CY18" s="363"/>
      <c r="CZ18" s="363"/>
      <c r="DA18" s="363"/>
      <c r="DB18" s="363"/>
      <c r="DC18" s="363"/>
      <c r="DD18" s="363"/>
      <c r="DE18" s="363"/>
      <c r="DF18" s="266"/>
      <c r="DG18" s="266"/>
      <c r="DH18" s="266"/>
      <c r="DI18" s="266"/>
      <c r="DJ18" s="266"/>
      <c r="DK18" s="266"/>
      <c r="DL18" s="266"/>
      <c r="DM18" s="266"/>
      <c r="DN18" s="266"/>
      <c r="DO18" s="266"/>
      <c r="DP18" s="266"/>
      <c r="DQ18" s="266"/>
      <c r="DR18" s="266"/>
      <c r="DS18" s="266"/>
      <c r="DT18" s="266"/>
      <c r="DU18" s="266"/>
      <c r="DV18" s="266"/>
      <c r="DW18" s="266"/>
    </row>
    <row r="19" spans="1:351" x14ac:dyDescent="0.15">
      <c r="DD19" s="362"/>
      <c r="DE19" s="362"/>
    </row>
    <row r="20" spans="1:351" x14ac:dyDescent="0.15">
      <c r="DD20" s="362"/>
      <c r="DE20" s="362"/>
    </row>
    <row r="21" spans="1:351" ht="17.25" x14ac:dyDescent="0.15">
      <c r="B21" s="364"/>
      <c r="C21" s="365"/>
      <c r="D21" s="365"/>
      <c r="E21" s="365"/>
      <c r="F21" s="365"/>
      <c r="G21" s="365"/>
      <c r="H21" s="365"/>
      <c r="I21" s="365"/>
      <c r="J21" s="365"/>
      <c r="K21" s="365"/>
      <c r="L21" s="365"/>
      <c r="M21" s="365"/>
      <c r="N21" s="366"/>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6"/>
      <c r="AU21" s="365"/>
      <c r="AV21" s="365"/>
      <c r="AW21" s="365"/>
      <c r="AX21" s="365"/>
      <c r="AY21" s="365"/>
      <c r="AZ21" s="365"/>
      <c r="BA21" s="365"/>
      <c r="BB21" s="365"/>
      <c r="BC21" s="365"/>
      <c r="BD21" s="365"/>
      <c r="BE21" s="365"/>
      <c r="BF21" s="366"/>
      <c r="BG21" s="365"/>
      <c r="BH21" s="365"/>
      <c r="BI21" s="365"/>
      <c r="BJ21" s="365"/>
      <c r="BK21" s="365"/>
      <c r="BL21" s="365"/>
      <c r="BM21" s="365"/>
      <c r="BN21" s="365"/>
      <c r="BO21" s="365"/>
      <c r="BP21" s="365"/>
      <c r="BQ21" s="365"/>
      <c r="BR21" s="366"/>
      <c r="BS21" s="365"/>
      <c r="BT21" s="365"/>
      <c r="BU21" s="365"/>
      <c r="BV21" s="365"/>
      <c r="BW21" s="365"/>
      <c r="BX21" s="365"/>
      <c r="BY21" s="365"/>
      <c r="BZ21" s="365"/>
      <c r="CA21" s="365"/>
      <c r="CB21" s="365"/>
      <c r="CC21" s="365"/>
      <c r="CD21" s="366"/>
      <c r="CE21" s="365"/>
      <c r="CF21" s="365"/>
      <c r="CG21" s="365"/>
      <c r="CH21" s="365"/>
      <c r="CI21" s="365"/>
      <c r="CJ21" s="365"/>
      <c r="CK21" s="365"/>
      <c r="CL21" s="365"/>
      <c r="CM21" s="365"/>
      <c r="CN21" s="365"/>
      <c r="CO21" s="365"/>
      <c r="CP21" s="366"/>
      <c r="CQ21" s="365"/>
      <c r="CR21" s="365"/>
      <c r="CS21" s="365"/>
      <c r="CT21" s="365"/>
      <c r="CU21" s="365"/>
      <c r="CV21" s="365"/>
      <c r="CW21" s="365"/>
      <c r="CX21" s="365"/>
      <c r="CY21" s="365"/>
      <c r="CZ21" s="365"/>
      <c r="DA21" s="365"/>
      <c r="DB21" s="366"/>
      <c r="DC21" s="365"/>
      <c r="DD21" s="367"/>
      <c r="DE21" s="362"/>
      <c r="MM21" s="368"/>
    </row>
    <row r="22" spans="1:351" ht="17.25" x14ac:dyDescent="0.15">
      <c r="B22" s="369"/>
      <c r="MM22" s="368"/>
    </row>
    <row r="23" spans="1:351" x14ac:dyDescent="0.15">
      <c r="B23" s="369"/>
    </row>
    <row r="24" spans="1:351" x14ac:dyDescent="0.15">
      <c r="B24" s="369"/>
    </row>
    <row r="25" spans="1:351" x14ac:dyDescent="0.15">
      <c r="B25" s="369"/>
    </row>
    <row r="26" spans="1:351" x14ac:dyDescent="0.15">
      <c r="B26" s="369"/>
    </row>
    <row r="27" spans="1:351" x14ac:dyDescent="0.15">
      <c r="B27" s="369"/>
    </row>
    <row r="28" spans="1:351" x14ac:dyDescent="0.15">
      <c r="B28" s="369"/>
    </row>
    <row r="29" spans="1:351" x14ac:dyDescent="0.15">
      <c r="B29" s="369"/>
    </row>
    <row r="30" spans="1:351" x14ac:dyDescent="0.15">
      <c r="B30" s="369"/>
    </row>
    <row r="31" spans="1:351" x14ac:dyDescent="0.15">
      <c r="B31" s="369"/>
    </row>
    <row r="32" spans="1:351"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2"/>
    </row>
    <row r="41" spans="2:109" ht="17.25" x14ac:dyDescent="0.15">
      <c r="B41" s="375" t="s">
        <v>535</v>
      </c>
      <c r="C41" s="365"/>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365"/>
      <c r="AH41" s="365"/>
      <c r="AI41" s="365"/>
      <c r="AJ41" s="365"/>
      <c r="AK41" s="365"/>
      <c r="AL41" s="365"/>
      <c r="AM41" s="365"/>
      <c r="AN41" s="365"/>
      <c r="AO41" s="365"/>
      <c r="AP41" s="365"/>
      <c r="AQ41" s="365"/>
      <c r="AR41" s="365"/>
      <c r="AS41" s="365"/>
      <c r="AT41" s="365"/>
      <c r="AU41" s="365"/>
      <c r="AV41" s="365"/>
      <c r="AW41" s="365"/>
      <c r="AX41" s="365"/>
      <c r="AY41" s="365"/>
      <c r="AZ41" s="365"/>
      <c r="BA41" s="365"/>
      <c r="BB41" s="365"/>
      <c r="BC41" s="365"/>
      <c r="BD41" s="365"/>
      <c r="BE41" s="365"/>
      <c r="BF41" s="365"/>
      <c r="BG41" s="365"/>
      <c r="BH41" s="365"/>
      <c r="BI41" s="365"/>
      <c r="BJ41" s="365"/>
      <c r="BK41" s="365"/>
      <c r="BL41" s="365"/>
      <c r="BM41" s="365"/>
      <c r="BN41" s="365"/>
      <c r="BO41" s="365"/>
      <c r="BP41" s="365"/>
      <c r="BQ41" s="365"/>
      <c r="BR41" s="365"/>
      <c r="BS41" s="365"/>
      <c r="BT41" s="365"/>
      <c r="BU41" s="365"/>
      <c r="BV41" s="365"/>
      <c r="BW41" s="365"/>
      <c r="BX41" s="365"/>
      <c r="BY41" s="365"/>
      <c r="BZ41" s="365"/>
      <c r="CA41" s="365"/>
      <c r="CB41" s="365"/>
      <c r="CC41" s="365"/>
      <c r="CD41" s="365"/>
      <c r="CE41" s="365"/>
      <c r="CF41" s="365"/>
      <c r="CG41" s="365"/>
      <c r="CH41" s="365"/>
      <c r="CI41" s="365"/>
      <c r="CJ41" s="365"/>
      <c r="CK41" s="365"/>
      <c r="CL41" s="365"/>
      <c r="CM41" s="365"/>
      <c r="CN41" s="365"/>
      <c r="CO41" s="365"/>
      <c r="CP41" s="365"/>
      <c r="CQ41" s="365"/>
      <c r="CR41" s="365"/>
      <c r="CS41" s="365"/>
      <c r="CT41" s="365"/>
      <c r="CU41" s="365"/>
      <c r="CV41" s="365"/>
      <c r="CW41" s="365"/>
      <c r="CX41" s="365"/>
      <c r="CY41" s="365"/>
      <c r="CZ41" s="365"/>
      <c r="DA41" s="365"/>
      <c r="DB41" s="365"/>
      <c r="DC41" s="365"/>
      <c r="DD41" s="367"/>
    </row>
    <row r="42" spans="2:109" x14ac:dyDescent="0.15">
      <c r="B42" s="369"/>
      <c r="G42" s="376"/>
      <c r="I42" s="377"/>
      <c r="J42" s="377"/>
      <c r="K42" s="377"/>
      <c r="AM42" s="376"/>
      <c r="AN42" s="376" t="s">
        <v>536</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83" t="s">
        <v>596</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69"/>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69"/>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69"/>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69"/>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2" t="s">
        <v>537</v>
      </c>
    </row>
    <row r="50" spans="1:109" x14ac:dyDescent="0.15">
      <c r="B50" s="369"/>
      <c r="G50" s="1275"/>
      <c r="H50" s="1275"/>
      <c r="I50" s="1275"/>
      <c r="J50" s="1275"/>
      <c r="K50" s="379"/>
      <c r="L50" s="379"/>
      <c r="M50" s="380"/>
      <c r="N50" s="380"/>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494</v>
      </c>
      <c r="BQ50" s="1281"/>
      <c r="BR50" s="1281"/>
      <c r="BS50" s="1281"/>
      <c r="BT50" s="1281"/>
      <c r="BU50" s="1281"/>
      <c r="BV50" s="1281"/>
      <c r="BW50" s="1281"/>
      <c r="BX50" s="1281" t="s">
        <v>495</v>
      </c>
      <c r="BY50" s="1281"/>
      <c r="BZ50" s="1281"/>
      <c r="CA50" s="1281"/>
      <c r="CB50" s="1281"/>
      <c r="CC50" s="1281"/>
      <c r="CD50" s="1281"/>
      <c r="CE50" s="1281"/>
      <c r="CF50" s="1281" t="s">
        <v>496</v>
      </c>
      <c r="CG50" s="1281"/>
      <c r="CH50" s="1281"/>
      <c r="CI50" s="1281"/>
      <c r="CJ50" s="1281"/>
      <c r="CK50" s="1281"/>
      <c r="CL50" s="1281"/>
      <c r="CM50" s="1281"/>
      <c r="CN50" s="1281" t="s">
        <v>497</v>
      </c>
      <c r="CO50" s="1281"/>
      <c r="CP50" s="1281"/>
      <c r="CQ50" s="1281"/>
      <c r="CR50" s="1281"/>
      <c r="CS50" s="1281"/>
      <c r="CT50" s="1281"/>
      <c r="CU50" s="1281"/>
      <c r="CV50" s="1281" t="s">
        <v>498</v>
      </c>
      <c r="CW50" s="1281"/>
      <c r="CX50" s="1281"/>
      <c r="CY50" s="1281"/>
      <c r="CZ50" s="1281"/>
      <c r="DA50" s="1281"/>
      <c r="DB50" s="1281"/>
      <c r="DC50" s="1281"/>
    </row>
    <row r="51" spans="1:109" ht="13.5" customHeight="1" x14ac:dyDescent="0.15">
      <c r="B51" s="369"/>
      <c r="G51" s="1293"/>
      <c r="H51" s="1293"/>
      <c r="I51" s="1297"/>
      <c r="J51" s="1297"/>
      <c r="K51" s="1282"/>
      <c r="L51" s="1282"/>
      <c r="M51" s="1282"/>
      <c r="N51" s="1282"/>
      <c r="AM51" s="378"/>
      <c r="AN51" s="1280" t="s">
        <v>538</v>
      </c>
      <c r="AO51" s="1280"/>
      <c r="AP51" s="1280"/>
      <c r="AQ51" s="1280"/>
      <c r="AR51" s="1280"/>
      <c r="AS51" s="1280"/>
      <c r="AT51" s="1280"/>
      <c r="AU51" s="1280"/>
      <c r="AV51" s="1280"/>
      <c r="AW51" s="1280"/>
      <c r="AX51" s="1280"/>
      <c r="AY51" s="1280"/>
      <c r="AZ51" s="1280"/>
      <c r="BA51" s="1280"/>
      <c r="BB51" s="1280" t="s">
        <v>539</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c r="CO51" s="1277"/>
      <c r="CP51" s="1277"/>
      <c r="CQ51" s="1277"/>
      <c r="CR51" s="1277"/>
      <c r="CS51" s="1277"/>
      <c r="CT51" s="1277"/>
      <c r="CU51" s="1277"/>
      <c r="CV51" s="1292"/>
      <c r="CW51" s="1277"/>
      <c r="CX51" s="1277"/>
      <c r="CY51" s="1277"/>
      <c r="CZ51" s="1277"/>
      <c r="DA51" s="1277"/>
      <c r="DB51" s="1277"/>
      <c r="DC51" s="1277"/>
    </row>
    <row r="52" spans="1:109" x14ac:dyDescent="0.15">
      <c r="B52" s="369"/>
      <c r="G52" s="1293"/>
      <c r="H52" s="1293"/>
      <c r="I52" s="1297"/>
      <c r="J52" s="1297"/>
      <c r="K52" s="1282"/>
      <c r="L52" s="1282"/>
      <c r="M52" s="1282"/>
      <c r="N52" s="1282"/>
      <c r="AM52" s="378"/>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77"/>
      <c r="B53" s="369"/>
      <c r="G53" s="1293"/>
      <c r="H53" s="1293"/>
      <c r="I53" s="1275"/>
      <c r="J53" s="1275"/>
      <c r="K53" s="1282"/>
      <c r="L53" s="1282"/>
      <c r="M53" s="1282"/>
      <c r="N53" s="1282"/>
      <c r="AM53" s="378"/>
      <c r="AN53" s="1280"/>
      <c r="AO53" s="1280"/>
      <c r="AP53" s="1280"/>
      <c r="AQ53" s="1280"/>
      <c r="AR53" s="1280"/>
      <c r="AS53" s="1280"/>
      <c r="AT53" s="1280"/>
      <c r="AU53" s="1280"/>
      <c r="AV53" s="1280"/>
      <c r="AW53" s="1280"/>
      <c r="AX53" s="1280"/>
      <c r="AY53" s="1280"/>
      <c r="AZ53" s="1280"/>
      <c r="BA53" s="1280"/>
      <c r="BB53" s="1280" t="s">
        <v>540</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58.2</v>
      </c>
      <c r="CO53" s="1277"/>
      <c r="CP53" s="1277"/>
      <c r="CQ53" s="1277"/>
      <c r="CR53" s="1277"/>
      <c r="CS53" s="1277"/>
      <c r="CT53" s="1277"/>
      <c r="CU53" s="1277"/>
      <c r="CV53" s="1292"/>
      <c r="CW53" s="1277"/>
      <c r="CX53" s="1277"/>
      <c r="CY53" s="1277"/>
      <c r="CZ53" s="1277"/>
      <c r="DA53" s="1277"/>
      <c r="DB53" s="1277"/>
      <c r="DC53" s="1277"/>
    </row>
    <row r="54" spans="1:109" x14ac:dyDescent="0.15">
      <c r="A54" s="377"/>
      <c r="B54" s="369"/>
      <c r="G54" s="1293"/>
      <c r="H54" s="1293"/>
      <c r="I54" s="1275"/>
      <c r="J54" s="1275"/>
      <c r="K54" s="1282"/>
      <c r="L54" s="1282"/>
      <c r="M54" s="1282"/>
      <c r="N54" s="1282"/>
      <c r="AM54" s="378"/>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77"/>
      <c r="B55" s="369"/>
      <c r="G55" s="1275"/>
      <c r="H55" s="1275"/>
      <c r="I55" s="1275"/>
      <c r="J55" s="1275"/>
      <c r="K55" s="1282"/>
      <c r="L55" s="1282"/>
      <c r="M55" s="1282"/>
      <c r="N55" s="1282"/>
      <c r="AN55" s="1281" t="s">
        <v>541</v>
      </c>
      <c r="AO55" s="1281"/>
      <c r="AP55" s="1281"/>
      <c r="AQ55" s="1281"/>
      <c r="AR55" s="1281"/>
      <c r="AS55" s="1281"/>
      <c r="AT55" s="1281"/>
      <c r="AU55" s="1281"/>
      <c r="AV55" s="1281"/>
      <c r="AW55" s="1281"/>
      <c r="AX55" s="1281"/>
      <c r="AY55" s="1281"/>
      <c r="AZ55" s="1281"/>
      <c r="BA55" s="1281"/>
      <c r="BB55" s="1280" t="s">
        <v>539</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0</v>
      </c>
      <c r="CO55" s="1277"/>
      <c r="CP55" s="1277"/>
      <c r="CQ55" s="1277"/>
      <c r="CR55" s="1277"/>
      <c r="CS55" s="1277"/>
      <c r="CT55" s="1277"/>
      <c r="CU55" s="1277"/>
      <c r="CV55" s="1292"/>
      <c r="CW55" s="1277"/>
      <c r="CX55" s="1277"/>
      <c r="CY55" s="1277"/>
      <c r="CZ55" s="1277"/>
      <c r="DA55" s="1277"/>
      <c r="DB55" s="1277"/>
      <c r="DC55" s="1277"/>
    </row>
    <row r="56" spans="1:109" x14ac:dyDescent="0.15">
      <c r="A56" s="377"/>
      <c r="B56" s="369"/>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77" customFormat="1" x14ac:dyDescent="0.15">
      <c r="B57" s="381"/>
      <c r="G57" s="1275"/>
      <c r="H57" s="1275"/>
      <c r="I57" s="1278"/>
      <c r="J57" s="1278"/>
      <c r="K57" s="1282"/>
      <c r="L57" s="1282"/>
      <c r="M57" s="1282"/>
      <c r="N57" s="1282"/>
      <c r="AM57" s="362"/>
      <c r="AN57" s="1281"/>
      <c r="AO57" s="1281"/>
      <c r="AP57" s="1281"/>
      <c r="AQ57" s="1281"/>
      <c r="AR57" s="1281"/>
      <c r="AS57" s="1281"/>
      <c r="AT57" s="1281"/>
      <c r="AU57" s="1281"/>
      <c r="AV57" s="1281"/>
      <c r="AW57" s="1281"/>
      <c r="AX57" s="1281"/>
      <c r="AY57" s="1281"/>
      <c r="AZ57" s="1281"/>
      <c r="BA57" s="1281"/>
      <c r="BB57" s="1280" t="s">
        <v>540</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56.3</v>
      </c>
      <c r="CO57" s="1277"/>
      <c r="CP57" s="1277"/>
      <c r="CQ57" s="1277"/>
      <c r="CR57" s="1277"/>
      <c r="CS57" s="1277"/>
      <c r="CT57" s="1277"/>
      <c r="CU57" s="1277"/>
      <c r="CV57" s="1292"/>
      <c r="CW57" s="1277"/>
      <c r="CX57" s="1277"/>
      <c r="CY57" s="1277"/>
      <c r="CZ57" s="1277"/>
      <c r="DA57" s="1277"/>
      <c r="DB57" s="1277"/>
      <c r="DC57" s="1277"/>
      <c r="DD57" s="382"/>
      <c r="DE57" s="381"/>
    </row>
    <row r="58" spans="1:109" s="377" customFormat="1" x14ac:dyDescent="0.15">
      <c r="A58" s="362"/>
      <c r="B58" s="381"/>
      <c r="G58" s="1275"/>
      <c r="H58" s="1275"/>
      <c r="I58" s="1278"/>
      <c r="J58" s="1278"/>
      <c r="K58" s="1282"/>
      <c r="L58" s="1282"/>
      <c r="M58" s="1282"/>
      <c r="N58" s="1282"/>
      <c r="AM58" s="362"/>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2"/>
      <c r="DE58" s="381"/>
    </row>
    <row r="59" spans="1:109" s="377" customFormat="1" x14ac:dyDescent="0.15">
      <c r="A59" s="362"/>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2"/>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2"/>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2"/>
    </row>
    <row r="63" spans="1:109" ht="17.25" x14ac:dyDescent="0.15">
      <c r="B63" s="388" t="s">
        <v>542</v>
      </c>
    </row>
    <row r="64" spans="1:109" x14ac:dyDescent="0.15">
      <c r="B64" s="369"/>
      <c r="G64" s="376"/>
      <c r="I64" s="389"/>
      <c r="J64" s="389"/>
      <c r="K64" s="389"/>
      <c r="L64" s="389"/>
      <c r="M64" s="389"/>
      <c r="N64" s="390"/>
      <c r="AM64" s="376"/>
      <c r="AN64" s="376" t="s">
        <v>536</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83" t="s">
        <v>543</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69"/>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69"/>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69"/>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69"/>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2" t="s">
        <v>537</v>
      </c>
    </row>
    <row r="72" spans="2:107" x14ac:dyDescent="0.15">
      <c r="B72" s="369"/>
      <c r="G72" s="1275"/>
      <c r="H72" s="1275"/>
      <c r="I72" s="1275"/>
      <c r="J72" s="1275"/>
      <c r="K72" s="379"/>
      <c r="L72" s="379"/>
      <c r="M72" s="380"/>
      <c r="N72" s="380"/>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494</v>
      </c>
      <c r="BQ72" s="1281"/>
      <c r="BR72" s="1281"/>
      <c r="BS72" s="1281"/>
      <c r="BT72" s="1281"/>
      <c r="BU72" s="1281"/>
      <c r="BV72" s="1281"/>
      <c r="BW72" s="1281"/>
      <c r="BX72" s="1281" t="s">
        <v>495</v>
      </c>
      <c r="BY72" s="1281"/>
      <c r="BZ72" s="1281"/>
      <c r="CA72" s="1281"/>
      <c r="CB72" s="1281"/>
      <c r="CC72" s="1281"/>
      <c r="CD72" s="1281"/>
      <c r="CE72" s="1281"/>
      <c r="CF72" s="1281" t="s">
        <v>496</v>
      </c>
      <c r="CG72" s="1281"/>
      <c r="CH72" s="1281"/>
      <c r="CI72" s="1281"/>
      <c r="CJ72" s="1281"/>
      <c r="CK72" s="1281"/>
      <c r="CL72" s="1281"/>
      <c r="CM72" s="1281"/>
      <c r="CN72" s="1281" t="s">
        <v>497</v>
      </c>
      <c r="CO72" s="1281"/>
      <c r="CP72" s="1281"/>
      <c r="CQ72" s="1281"/>
      <c r="CR72" s="1281"/>
      <c r="CS72" s="1281"/>
      <c r="CT72" s="1281"/>
      <c r="CU72" s="1281"/>
      <c r="CV72" s="1281" t="s">
        <v>498</v>
      </c>
      <c r="CW72" s="1281"/>
      <c r="CX72" s="1281"/>
      <c r="CY72" s="1281"/>
      <c r="CZ72" s="1281"/>
      <c r="DA72" s="1281"/>
      <c r="DB72" s="1281"/>
      <c r="DC72" s="1281"/>
    </row>
    <row r="73" spans="2:107" x14ac:dyDescent="0.15">
      <c r="B73" s="369"/>
      <c r="G73" s="1293"/>
      <c r="H73" s="1293"/>
      <c r="I73" s="1293"/>
      <c r="J73" s="1293"/>
      <c r="K73" s="1276"/>
      <c r="L73" s="1276"/>
      <c r="M73" s="1276"/>
      <c r="N73" s="1276"/>
      <c r="AM73" s="378"/>
      <c r="AN73" s="1280" t="s">
        <v>538</v>
      </c>
      <c r="AO73" s="1280"/>
      <c r="AP73" s="1280"/>
      <c r="AQ73" s="1280"/>
      <c r="AR73" s="1280"/>
      <c r="AS73" s="1280"/>
      <c r="AT73" s="1280"/>
      <c r="AU73" s="1280"/>
      <c r="AV73" s="1280"/>
      <c r="AW73" s="1280"/>
      <c r="AX73" s="1280"/>
      <c r="AY73" s="1280"/>
      <c r="AZ73" s="1280"/>
      <c r="BA73" s="1280"/>
      <c r="BB73" s="1280" t="s">
        <v>539</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v>2.8</v>
      </c>
      <c r="CW73" s="1277"/>
      <c r="CX73" s="1277"/>
      <c r="CY73" s="1277"/>
      <c r="CZ73" s="1277"/>
      <c r="DA73" s="1277"/>
      <c r="DB73" s="1277"/>
      <c r="DC73" s="1277"/>
    </row>
    <row r="74" spans="2:107" x14ac:dyDescent="0.15">
      <c r="B74" s="369"/>
      <c r="G74" s="1293"/>
      <c r="H74" s="1293"/>
      <c r="I74" s="1293"/>
      <c r="J74" s="1293"/>
      <c r="K74" s="1276"/>
      <c r="L74" s="1276"/>
      <c r="M74" s="1276"/>
      <c r="N74" s="1276"/>
      <c r="AM74" s="378"/>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69"/>
      <c r="G75" s="1293"/>
      <c r="H75" s="1293"/>
      <c r="I75" s="1275"/>
      <c r="J75" s="1275"/>
      <c r="K75" s="1282"/>
      <c r="L75" s="1282"/>
      <c r="M75" s="1282"/>
      <c r="N75" s="1282"/>
      <c r="AM75" s="378"/>
      <c r="AN75" s="1280"/>
      <c r="AO75" s="1280"/>
      <c r="AP75" s="1280"/>
      <c r="AQ75" s="1280"/>
      <c r="AR75" s="1280"/>
      <c r="AS75" s="1280"/>
      <c r="AT75" s="1280"/>
      <c r="AU75" s="1280"/>
      <c r="AV75" s="1280"/>
      <c r="AW75" s="1280"/>
      <c r="AX75" s="1280"/>
      <c r="AY75" s="1280"/>
      <c r="AZ75" s="1280"/>
      <c r="BA75" s="1280"/>
      <c r="BB75" s="1280" t="s">
        <v>544</v>
      </c>
      <c r="BC75" s="1280"/>
      <c r="BD75" s="1280"/>
      <c r="BE75" s="1280"/>
      <c r="BF75" s="1280"/>
      <c r="BG75" s="1280"/>
      <c r="BH75" s="1280"/>
      <c r="BI75" s="1280"/>
      <c r="BJ75" s="1280"/>
      <c r="BK75" s="1280"/>
      <c r="BL75" s="1280"/>
      <c r="BM75" s="1280"/>
      <c r="BN75" s="1280"/>
      <c r="BO75" s="1280"/>
      <c r="BP75" s="1277">
        <v>7.4</v>
      </c>
      <c r="BQ75" s="1277"/>
      <c r="BR75" s="1277"/>
      <c r="BS75" s="1277"/>
      <c r="BT75" s="1277"/>
      <c r="BU75" s="1277"/>
      <c r="BV75" s="1277"/>
      <c r="BW75" s="1277"/>
      <c r="BX75" s="1277">
        <v>5.5</v>
      </c>
      <c r="BY75" s="1277"/>
      <c r="BZ75" s="1277"/>
      <c r="CA75" s="1277"/>
      <c r="CB75" s="1277"/>
      <c r="CC75" s="1277"/>
      <c r="CD75" s="1277"/>
      <c r="CE75" s="1277"/>
      <c r="CF75" s="1277">
        <v>3.5</v>
      </c>
      <c r="CG75" s="1277"/>
      <c r="CH75" s="1277"/>
      <c r="CI75" s="1277"/>
      <c r="CJ75" s="1277"/>
      <c r="CK75" s="1277"/>
      <c r="CL75" s="1277"/>
      <c r="CM75" s="1277"/>
      <c r="CN75" s="1277">
        <v>1.5</v>
      </c>
      <c r="CO75" s="1277"/>
      <c r="CP75" s="1277"/>
      <c r="CQ75" s="1277"/>
      <c r="CR75" s="1277"/>
      <c r="CS75" s="1277"/>
      <c r="CT75" s="1277"/>
      <c r="CU75" s="1277"/>
      <c r="CV75" s="1277">
        <v>1.5</v>
      </c>
      <c r="CW75" s="1277"/>
      <c r="CX75" s="1277"/>
      <c r="CY75" s="1277"/>
      <c r="CZ75" s="1277"/>
      <c r="DA75" s="1277"/>
      <c r="DB75" s="1277"/>
      <c r="DC75" s="1277"/>
    </row>
    <row r="76" spans="2:107" x14ac:dyDescent="0.15">
      <c r="B76" s="369"/>
      <c r="G76" s="1293"/>
      <c r="H76" s="1293"/>
      <c r="I76" s="1275"/>
      <c r="J76" s="1275"/>
      <c r="K76" s="1282"/>
      <c r="L76" s="1282"/>
      <c r="M76" s="1282"/>
      <c r="N76" s="1282"/>
      <c r="AM76" s="378"/>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69"/>
      <c r="G77" s="1275"/>
      <c r="H77" s="1275"/>
      <c r="I77" s="1275"/>
      <c r="J77" s="1275"/>
      <c r="K77" s="1276"/>
      <c r="L77" s="1276"/>
      <c r="M77" s="1276"/>
      <c r="N77" s="1276"/>
      <c r="AN77" s="1281" t="s">
        <v>541</v>
      </c>
      <c r="AO77" s="1281"/>
      <c r="AP77" s="1281"/>
      <c r="AQ77" s="1281"/>
      <c r="AR77" s="1281"/>
      <c r="AS77" s="1281"/>
      <c r="AT77" s="1281"/>
      <c r="AU77" s="1281"/>
      <c r="AV77" s="1281"/>
      <c r="AW77" s="1281"/>
      <c r="AX77" s="1281"/>
      <c r="AY77" s="1281"/>
      <c r="AZ77" s="1281"/>
      <c r="BA77" s="1281"/>
      <c r="BB77" s="1280" t="s">
        <v>539</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369"/>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69"/>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544</v>
      </c>
      <c r="BC79" s="1280"/>
      <c r="BD79" s="1280"/>
      <c r="BE79" s="1280"/>
      <c r="BF79" s="1280"/>
      <c r="BG79" s="1280"/>
      <c r="BH79" s="1280"/>
      <c r="BI79" s="1280"/>
      <c r="BJ79" s="1280"/>
      <c r="BK79" s="1280"/>
      <c r="BL79" s="1280"/>
      <c r="BM79" s="1280"/>
      <c r="BN79" s="1280"/>
      <c r="BO79" s="1280"/>
      <c r="BP79" s="1277">
        <v>9.1999999999999993</v>
      </c>
      <c r="BQ79" s="1277"/>
      <c r="BR79" s="1277"/>
      <c r="BS79" s="1277"/>
      <c r="BT79" s="1277"/>
      <c r="BU79" s="1277"/>
      <c r="BV79" s="1277"/>
      <c r="BW79" s="1277"/>
      <c r="BX79" s="1277">
        <v>8.1999999999999993</v>
      </c>
      <c r="BY79" s="1277"/>
      <c r="BZ79" s="1277"/>
      <c r="CA79" s="1277"/>
      <c r="CB79" s="1277"/>
      <c r="CC79" s="1277"/>
      <c r="CD79" s="1277"/>
      <c r="CE79" s="1277"/>
      <c r="CF79" s="1277">
        <v>7.8</v>
      </c>
      <c r="CG79" s="1277"/>
      <c r="CH79" s="1277"/>
      <c r="CI79" s="1277"/>
      <c r="CJ79" s="1277"/>
      <c r="CK79" s="1277"/>
      <c r="CL79" s="1277"/>
      <c r="CM79" s="1277"/>
      <c r="CN79" s="1277">
        <v>7.4</v>
      </c>
      <c r="CO79" s="1277"/>
      <c r="CP79" s="1277"/>
      <c r="CQ79" s="1277"/>
      <c r="CR79" s="1277"/>
      <c r="CS79" s="1277"/>
      <c r="CT79" s="1277"/>
      <c r="CU79" s="1277"/>
      <c r="CV79" s="1277">
        <v>7.1</v>
      </c>
      <c r="CW79" s="1277"/>
      <c r="CX79" s="1277"/>
      <c r="CY79" s="1277"/>
      <c r="CZ79" s="1277"/>
      <c r="DA79" s="1277"/>
      <c r="DB79" s="1277"/>
      <c r="DC79" s="1277"/>
    </row>
    <row r="80" spans="2:107" x14ac:dyDescent="0.15">
      <c r="B80" s="369"/>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2"/>
      <c r="DE84" s="362"/>
    </row>
    <row r="85" spans="2:109" x14ac:dyDescent="0.15">
      <c r="DD85" s="362"/>
      <c r="DE85" s="362"/>
    </row>
    <row r="86" spans="2:109" hidden="1" x14ac:dyDescent="0.15">
      <c r="DD86" s="362"/>
      <c r="DE86" s="362"/>
    </row>
    <row r="87" spans="2:109" hidden="1" x14ac:dyDescent="0.15">
      <c r="K87" s="397"/>
      <c r="AQ87" s="397"/>
      <c r="BC87" s="397"/>
      <c r="BO87" s="397"/>
      <c r="CA87" s="397"/>
      <c r="CM87" s="397"/>
      <c r="CY87" s="397"/>
      <c r="DD87" s="362"/>
      <c r="DE87" s="362"/>
    </row>
    <row r="88" spans="2:109" hidden="1" x14ac:dyDescent="0.15">
      <c r="DD88" s="362"/>
      <c r="DE88" s="362"/>
    </row>
    <row r="89" spans="2:109" hidden="1" x14ac:dyDescent="0.15">
      <c r="DD89" s="362"/>
      <c r="DE89" s="362"/>
    </row>
    <row r="90" spans="2:109" hidden="1" x14ac:dyDescent="0.15">
      <c r="DD90" s="362"/>
      <c r="DE90" s="362"/>
    </row>
    <row r="91" spans="2:109" hidden="1" x14ac:dyDescent="0.15">
      <c r="DD91" s="362"/>
      <c r="DE91" s="362"/>
    </row>
    <row r="92" spans="2:109" ht="13.5" hidden="1" customHeight="1" x14ac:dyDescent="0.15">
      <c r="DD92" s="362"/>
      <c r="DE92" s="362"/>
    </row>
    <row r="93" spans="2:109" ht="13.5" hidden="1" customHeight="1" x14ac:dyDescent="0.15">
      <c r="DD93" s="362"/>
      <c r="DE93" s="362"/>
    </row>
    <row r="94" spans="2:109" ht="13.5" hidden="1" customHeight="1" x14ac:dyDescent="0.15">
      <c r="DD94" s="362"/>
      <c r="DE94" s="362"/>
    </row>
    <row r="95" spans="2:109" ht="13.5" hidden="1" customHeight="1" x14ac:dyDescent="0.15">
      <c r="DD95" s="362"/>
      <c r="DE95" s="362"/>
    </row>
    <row r="96" spans="2:109" ht="13.5" hidden="1" customHeight="1" x14ac:dyDescent="0.15">
      <c r="DD96" s="362"/>
      <c r="DE96" s="362"/>
    </row>
    <row r="97" spans="108:109" ht="13.5" hidden="1" customHeight="1" x14ac:dyDescent="0.15">
      <c r="DD97" s="362"/>
      <c r="DE97" s="362"/>
    </row>
    <row r="98" spans="108:109" ht="13.5" hidden="1" customHeight="1" x14ac:dyDescent="0.15">
      <c r="DD98" s="362"/>
      <c r="DE98" s="362"/>
    </row>
    <row r="99" spans="108:109" ht="13.5" hidden="1" customHeight="1" x14ac:dyDescent="0.15">
      <c r="DD99" s="362"/>
      <c r="DE99" s="362"/>
    </row>
    <row r="100" spans="108:109" ht="13.5" hidden="1" customHeight="1" x14ac:dyDescent="0.15">
      <c r="DD100" s="362"/>
      <c r="DE100" s="362"/>
    </row>
    <row r="101" spans="108:109" ht="13.5" hidden="1" customHeight="1" x14ac:dyDescent="0.15">
      <c r="DD101" s="362"/>
      <c r="DE101" s="362"/>
    </row>
    <row r="102" spans="108:109" ht="13.5" hidden="1" customHeight="1" x14ac:dyDescent="0.15">
      <c r="DD102" s="362"/>
      <c r="DE102" s="362"/>
    </row>
    <row r="103" spans="108:109" ht="13.5" hidden="1" customHeight="1" x14ac:dyDescent="0.15">
      <c r="DD103" s="362"/>
      <c r="DE103" s="362"/>
    </row>
    <row r="104" spans="108:109" ht="13.5" hidden="1" customHeight="1" x14ac:dyDescent="0.15">
      <c r="DD104" s="362"/>
      <c r="DE104" s="362"/>
    </row>
    <row r="105" spans="108:109" ht="13.5" hidden="1" customHeight="1" x14ac:dyDescent="0.15">
      <c r="DD105" s="362"/>
      <c r="DE105" s="362"/>
    </row>
    <row r="106" spans="108:109" ht="13.5" hidden="1" customHeight="1" x14ac:dyDescent="0.15">
      <c r="DD106" s="362"/>
      <c r="DE106" s="362"/>
    </row>
    <row r="107" spans="108:109" ht="13.5" hidden="1" customHeight="1" x14ac:dyDescent="0.15">
      <c r="DD107" s="362"/>
      <c r="DE107" s="362"/>
    </row>
    <row r="108" spans="108:109" ht="13.5" hidden="1" customHeight="1" x14ac:dyDescent="0.15">
      <c r="DD108" s="362"/>
      <c r="DE108" s="362"/>
    </row>
    <row r="109" spans="108:109" ht="13.5" hidden="1" customHeight="1" x14ac:dyDescent="0.15">
      <c r="DD109" s="362"/>
      <c r="DE109" s="362"/>
    </row>
    <row r="110" spans="108:109" ht="13.5" hidden="1" customHeight="1" x14ac:dyDescent="0.15">
      <c r="DD110" s="362"/>
      <c r="DE110" s="362"/>
    </row>
    <row r="111" spans="108:109" ht="13.5" hidden="1" customHeight="1" x14ac:dyDescent="0.15">
      <c r="DD111" s="362"/>
      <c r="DE111" s="362"/>
    </row>
    <row r="112" spans="108:109" ht="13.5" hidden="1" customHeight="1" x14ac:dyDescent="0.15">
      <c r="DD112" s="362"/>
      <c r="DE112" s="362"/>
    </row>
    <row r="113" spans="108:109" ht="13.5" hidden="1" customHeight="1" x14ac:dyDescent="0.15">
      <c r="DD113" s="362"/>
      <c r="DE113" s="362"/>
    </row>
    <row r="114" spans="108:109" ht="13.5" hidden="1" customHeight="1" x14ac:dyDescent="0.15">
      <c r="DD114" s="362"/>
      <c r="DE114" s="362"/>
    </row>
    <row r="115" spans="108:109" ht="13.5" hidden="1" customHeight="1" x14ac:dyDescent="0.15">
      <c r="DD115" s="362"/>
      <c r="DE115" s="362"/>
    </row>
    <row r="116" spans="108:109" ht="13.5" hidden="1" customHeight="1" x14ac:dyDescent="0.15">
      <c r="DD116" s="362"/>
      <c r="DE116" s="362"/>
    </row>
    <row r="117" spans="108:109" ht="13.5" hidden="1" customHeight="1" x14ac:dyDescent="0.15">
      <c r="DD117" s="362"/>
      <c r="DE117" s="362"/>
    </row>
    <row r="118" spans="108:109" ht="13.5" hidden="1" customHeight="1" x14ac:dyDescent="0.15">
      <c r="DD118" s="362"/>
      <c r="DE118" s="362"/>
    </row>
    <row r="119" spans="108:109" ht="13.5" hidden="1" customHeight="1" x14ac:dyDescent="0.15">
      <c r="DD119" s="362"/>
      <c r="DE119" s="362"/>
    </row>
    <row r="120" spans="108:109" ht="13.5" hidden="1" customHeight="1" x14ac:dyDescent="0.15">
      <c r="DD120" s="362"/>
      <c r="DE120" s="362"/>
    </row>
    <row r="121" spans="108:109" ht="13.5" hidden="1" customHeight="1" x14ac:dyDescent="0.15">
      <c r="DD121" s="362"/>
      <c r="DE121" s="362"/>
    </row>
    <row r="122" spans="108:109" ht="13.5" hidden="1" customHeight="1" x14ac:dyDescent="0.15">
      <c r="DD122" s="362"/>
      <c r="DE122" s="362"/>
    </row>
    <row r="123" spans="108:109" ht="13.5" hidden="1" customHeight="1" x14ac:dyDescent="0.15">
      <c r="DD123" s="362"/>
      <c r="DE123" s="362"/>
    </row>
    <row r="124" spans="108:109" ht="13.5" hidden="1" customHeight="1" x14ac:dyDescent="0.15">
      <c r="DD124" s="362"/>
      <c r="DE124" s="362"/>
    </row>
    <row r="125" spans="108:109" ht="13.5" hidden="1" customHeight="1" x14ac:dyDescent="0.15">
      <c r="DD125" s="362"/>
      <c r="DE125" s="362"/>
    </row>
    <row r="126" spans="108:109" ht="13.5" hidden="1" customHeight="1" x14ac:dyDescent="0.15">
      <c r="DD126" s="362"/>
      <c r="DE126" s="362"/>
    </row>
    <row r="127" spans="108:109" ht="13.5" hidden="1" customHeight="1" x14ac:dyDescent="0.15">
      <c r="DD127" s="362"/>
      <c r="DE127" s="362"/>
    </row>
    <row r="128" spans="108:109" ht="13.5" hidden="1" customHeight="1" x14ac:dyDescent="0.15">
      <c r="DD128" s="362"/>
      <c r="DE128" s="362"/>
    </row>
    <row r="129" spans="108:109" ht="13.5" hidden="1" customHeight="1" x14ac:dyDescent="0.15">
      <c r="DD129" s="362"/>
      <c r="DE129" s="362"/>
    </row>
    <row r="130" spans="108:109" ht="13.5" hidden="1" customHeight="1" x14ac:dyDescent="0.15">
      <c r="DD130" s="362"/>
      <c r="DE130" s="362"/>
    </row>
    <row r="131" spans="108:109" ht="13.5" hidden="1" customHeight="1" x14ac:dyDescent="0.15">
      <c r="DD131" s="362"/>
      <c r="DE131" s="362"/>
    </row>
    <row r="132" spans="108:109" ht="13.5" hidden="1" customHeight="1" x14ac:dyDescent="0.15">
      <c r="DD132" s="362"/>
      <c r="DE132" s="362"/>
    </row>
    <row r="133" spans="108:109" ht="13.5" hidden="1" customHeight="1" x14ac:dyDescent="0.15">
      <c r="DD133" s="362"/>
      <c r="DE133" s="362"/>
    </row>
    <row r="134" spans="108:109" ht="13.5" hidden="1" customHeight="1" x14ac:dyDescent="0.15">
      <c r="DD134" s="362"/>
      <c r="DE134" s="362"/>
    </row>
    <row r="135" spans="108:109" ht="13.5" hidden="1" customHeight="1" x14ac:dyDescent="0.15">
      <c r="DD135" s="362"/>
      <c r="DE135" s="362"/>
    </row>
    <row r="136" spans="108:109" ht="13.5" hidden="1" customHeight="1" x14ac:dyDescent="0.15">
      <c r="DD136" s="362"/>
      <c r="DE136" s="362"/>
    </row>
    <row r="137" spans="108:109" ht="13.5" hidden="1" customHeight="1" x14ac:dyDescent="0.15">
      <c r="DD137" s="362"/>
      <c r="DE137" s="362"/>
    </row>
    <row r="138" spans="108:109" ht="13.5" hidden="1" customHeight="1" x14ac:dyDescent="0.15">
      <c r="DD138" s="362"/>
      <c r="DE138" s="362"/>
    </row>
    <row r="139" spans="108:109" ht="13.5" hidden="1" customHeight="1" x14ac:dyDescent="0.15">
      <c r="DD139" s="362"/>
      <c r="DE139" s="362"/>
    </row>
    <row r="140" spans="108:109" ht="13.5" hidden="1" customHeight="1" x14ac:dyDescent="0.15">
      <c r="DD140" s="362"/>
      <c r="DE140" s="362"/>
    </row>
    <row r="141" spans="108:109" ht="13.5" hidden="1" customHeight="1" x14ac:dyDescent="0.15">
      <c r="DD141" s="362"/>
      <c r="DE141" s="362"/>
    </row>
    <row r="142" spans="108:109" ht="13.5" hidden="1" customHeight="1" x14ac:dyDescent="0.15">
      <c r="DD142" s="362"/>
      <c r="DE142" s="362"/>
    </row>
    <row r="143" spans="108:109" ht="13.5" hidden="1" customHeight="1" x14ac:dyDescent="0.15">
      <c r="DD143" s="362"/>
      <c r="DE143" s="362"/>
    </row>
    <row r="144" spans="108:109" ht="13.5" hidden="1" customHeight="1" x14ac:dyDescent="0.15">
      <c r="DD144" s="362"/>
      <c r="DE144" s="362"/>
    </row>
    <row r="145" spans="108:109" ht="13.5" hidden="1" customHeight="1" x14ac:dyDescent="0.15">
      <c r="DD145" s="362"/>
      <c r="DE145" s="362"/>
    </row>
    <row r="146" spans="108:109" ht="13.5" hidden="1" customHeight="1" x14ac:dyDescent="0.15">
      <c r="DD146" s="362"/>
      <c r="DE146" s="362"/>
    </row>
    <row r="147" spans="108:109" ht="13.5" hidden="1" customHeight="1" x14ac:dyDescent="0.15">
      <c r="DD147" s="362"/>
      <c r="DE147" s="362"/>
    </row>
    <row r="148" spans="108:109" ht="13.5" hidden="1" customHeight="1" x14ac:dyDescent="0.15">
      <c r="DD148" s="362"/>
      <c r="DE148" s="362"/>
    </row>
    <row r="149" spans="108:109" ht="13.5" hidden="1" customHeight="1" x14ac:dyDescent="0.15">
      <c r="DD149" s="362"/>
      <c r="DE149" s="362"/>
    </row>
    <row r="150" spans="108:109" ht="13.5" hidden="1" customHeight="1" x14ac:dyDescent="0.15">
      <c r="DD150" s="362"/>
      <c r="DE150" s="362"/>
    </row>
    <row r="151" spans="108:109" ht="13.5" hidden="1" customHeight="1" x14ac:dyDescent="0.15">
      <c r="DD151" s="362"/>
      <c r="DE151" s="362"/>
    </row>
    <row r="152" spans="108:109" ht="13.5" hidden="1" customHeight="1" x14ac:dyDescent="0.15">
      <c r="DD152" s="362"/>
      <c r="DE152" s="362"/>
    </row>
    <row r="153" spans="108:109" ht="13.5" hidden="1" customHeight="1" x14ac:dyDescent="0.15">
      <c r="DD153" s="362"/>
      <c r="DE153" s="362"/>
    </row>
    <row r="154" spans="108:109" ht="13.5" hidden="1" customHeight="1" x14ac:dyDescent="0.15">
      <c r="DD154" s="362"/>
      <c r="DE154" s="362"/>
    </row>
    <row r="155" spans="108:109" ht="13.5" hidden="1" customHeight="1" x14ac:dyDescent="0.15">
      <c r="DD155" s="362"/>
      <c r="DE155" s="362"/>
    </row>
    <row r="156" spans="108:109" ht="13.5" hidden="1" customHeight="1" x14ac:dyDescent="0.15">
      <c r="DD156" s="362"/>
      <c r="DE156" s="362"/>
    </row>
    <row r="157" spans="108:109" ht="13.5" hidden="1" customHeight="1" x14ac:dyDescent="0.15">
      <c r="DD157" s="362"/>
      <c r="DE157" s="362"/>
    </row>
    <row r="158" spans="108:109" ht="13.5" hidden="1" customHeight="1" x14ac:dyDescent="0.15">
      <c r="DD158" s="362"/>
      <c r="DE158" s="362"/>
    </row>
    <row r="159" spans="108:109" ht="13.5" hidden="1" customHeight="1" x14ac:dyDescent="0.15">
      <c r="DD159" s="362"/>
      <c r="DE159" s="362"/>
    </row>
    <row r="160" spans="108:109" ht="13.5" hidden="1" customHeight="1" x14ac:dyDescent="0.15">
      <c r="DD160" s="362"/>
      <c r="DE160" s="362"/>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PuV0YmSebMq/RkLchOP3P28cEOivOqOQOs6b/YdbvDImjT6w6EI6UQzyh/fX/m2RtJ0Ih406fNe6PyYIyOmg==" saltValue="wXBUnV218ZRqUMWd8Fb1Y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70" workbookViewId="0"/>
  </sheetViews>
  <sheetFormatPr defaultColWidth="0" defaultRowHeight="13.5" customHeight="1" zeroHeight="1" x14ac:dyDescent="0.15"/>
  <cols>
    <col min="1" max="34" width="2.5" style="266" customWidth="1"/>
    <col min="35" max="122" width="2.5" style="265" customWidth="1"/>
    <col min="123" max="16384" width="2.5" style="265" hidden="1"/>
  </cols>
  <sheetData>
    <row r="1" spans="2:34" ht="13.5" customHeight="1" x14ac:dyDescent="0.15">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row>
    <row r="2" spans="2:34" x14ac:dyDescent="0.15">
      <c r="S2" s="265"/>
      <c r="AH2" s="265"/>
    </row>
    <row r="3" spans="2:34" x14ac:dyDescent="0.15">
      <c r="C3" s="265"/>
      <c r="D3" s="265"/>
      <c r="E3" s="265"/>
      <c r="F3" s="265"/>
      <c r="G3" s="265"/>
      <c r="H3" s="265"/>
      <c r="I3" s="265"/>
      <c r="J3" s="265"/>
      <c r="K3" s="265"/>
      <c r="L3" s="265"/>
      <c r="M3" s="265"/>
      <c r="N3" s="265"/>
      <c r="O3" s="265"/>
      <c r="P3" s="265"/>
      <c r="Q3" s="265"/>
      <c r="R3" s="265"/>
      <c r="S3" s="265"/>
      <c r="U3" s="265"/>
      <c r="V3" s="265"/>
      <c r="W3" s="265"/>
      <c r="X3" s="265"/>
      <c r="Y3" s="265"/>
      <c r="Z3" s="265"/>
      <c r="AA3" s="265"/>
      <c r="AB3" s="265"/>
      <c r="AC3" s="265"/>
      <c r="AD3" s="265"/>
      <c r="AE3" s="265"/>
      <c r="AF3" s="265"/>
      <c r="AG3" s="265"/>
      <c r="AH3" s="265"/>
    </row>
    <row r="4" spans="2:34" x14ac:dyDescent="0.15"/>
    <row r="5" spans="2:34" x14ac:dyDescent="0.15"/>
    <row r="6" spans="2:34" x14ac:dyDescent="0.15"/>
    <row r="7" spans="2:34" x14ac:dyDescent="0.15"/>
    <row r="8" spans="2:34" x14ac:dyDescent="0.15"/>
    <row r="9" spans="2:34" x14ac:dyDescent="0.15">
      <c r="AH9" s="26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5"/>
    </row>
    <row r="18" spans="12:34" x14ac:dyDescent="0.15"/>
    <row r="19" spans="12:34" x14ac:dyDescent="0.15"/>
    <row r="20" spans="12:34" x14ac:dyDescent="0.15">
      <c r="AH20" s="265"/>
    </row>
    <row r="21" spans="12:34" x14ac:dyDescent="0.15">
      <c r="AH21" s="265"/>
    </row>
    <row r="22" spans="12:34" x14ac:dyDescent="0.15"/>
    <row r="23" spans="12:34" x14ac:dyDescent="0.15"/>
    <row r="24" spans="12:34" x14ac:dyDescent="0.15">
      <c r="Q24" s="265"/>
    </row>
    <row r="25" spans="12:34" x14ac:dyDescent="0.15"/>
    <row r="26" spans="12:34" x14ac:dyDescent="0.15"/>
    <row r="27" spans="12:34" x14ac:dyDescent="0.15"/>
    <row r="28" spans="12:34" x14ac:dyDescent="0.15">
      <c r="O28" s="265"/>
      <c r="T28" s="265"/>
      <c r="AH28" s="265"/>
    </row>
    <row r="29" spans="12:34" x14ac:dyDescent="0.15"/>
    <row r="30" spans="12:34" x14ac:dyDescent="0.15"/>
    <row r="31" spans="12:34" x14ac:dyDescent="0.15">
      <c r="Q31" s="265"/>
    </row>
    <row r="32" spans="12:34" x14ac:dyDescent="0.15">
      <c r="L32" s="265"/>
    </row>
    <row r="33" spans="2:34" x14ac:dyDescent="0.15">
      <c r="C33" s="265"/>
      <c r="E33" s="265"/>
      <c r="G33" s="265"/>
      <c r="I33" s="265"/>
      <c r="X33" s="265"/>
    </row>
    <row r="34" spans="2:34" x14ac:dyDescent="0.15">
      <c r="B34" s="265"/>
      <c r="P34" s="265"/>
      <c r="R34" s="265"/>
      <c r="T34" s="265"/>
    </row>
    <row r="35" spans="2:34" x14ac:dyDescent="0.15">
      <c r="D35" s="265"/>
      <c r="W35" s="265"/>
      <c r="AC35" s="265"/>
      <c r="AD35" s="265"/>
      <c r="AE35" s="265"/>
      <c r="AF35" s="265"/>
      <c r="AG35" s="265"/>
      <c r="AH35" s="265"/>
    </row>
    <row r="36" spans="2:34" x14ac:dyDescent="0.15">
      <c r="H36" s="265"/>
      <c r="J36" s="265"/>
      <c r="K36" s="265"/>
      <c r="M36" s="265"/>
      <c r="Y36" s="265"/>
      <c r="Z36" s="265"/>
      <c r="AA36" s="265"/>
      <c r="AB36" s="265"/>
      <c r="AC36" s="265"/>
      <c r="AD36" s="265"/>
      <c r="AE36" s="265"/>
      <c r="AF36" s="265"/>
      <c r="AG36" s="265"/>
      <c r="AH36" s="265"/>
    </row>
    <row r="37" spans="2:34" x14ac:dyDescent="0.15">
      <c r="AH37" s="265"/>
    </row>
    <row r="38" spans="2:34" x14ac:dyDescent="0.15">
      <c r="AG38" s="265"/>
      <c r="AH38" s="265"/>
    </row>
    <row r="39" spans="2:34" x14ac:dyDescent="0.15"/>
    <row r="40" spans="2:34" x14ac:dyDescent="0.15">
      <c r="X40" s="265"/>
    </row>
    <row r="41" spans="2:34" x14ac:dyDescent="0.15">
      <c r="R41" s="265"/>
    </row>
    <row r="42" spans="2:34" x14ac:dyDescent="0.15">
      <c r="W42" s="265"/>
    </row>
    <row r="43" spans="2:34" x14ac:dyDescent="0.15">
      <c r="Y43" s="265"/>
      <c r="Z43" s="265"/>
      <c r="AA43" s="265"/>
      <c r="AB43" s="265"/>
      <c r="AC43" s="265"/>
      <c r="AD43" s="265"/>
      <c r="AE43" s="265"/>
      <c r="AF43" s="265"/>
      <c r="AG43" s="265"/>
      <c r="AH43" s="265"/>
    </row>
    <row r="44" spans="2:34" x14ac:dyDescent="0.15">
      <c r="AH44" s="265"/>
    </row>
    <row r="45" spans="2:34" x14ac:dyDescent="0.15">
      <c r="X45" s="265"/>
    </row>
    <row r="46" spans="2:34" x14ac:dyDescent="0.15"/>
    <row r="47" spans="2:34" x14ac:dyDescent="0.15"/>
    <row r="48" spans="2:34" x14ac:dyDescent="0.15">
      <c r="W48" s="265"/>
      <c r="Y48" s="265"/>
      <c r="Z48" s="265"/>
      <c r="AA48" s="265"/>
      <c r="AB48" s="265"/>
      <c r="AC48" s="265"/>
      <c r="AD48" s="265"/>
      <c r="AE48" s="265"/>
      <c r="AF48" s="265"/>
      <c r="AG48" s="265"/>
      <c r="AH48" s="265"/>
    </row>
    <row r="49" spans="28:34" x14ac:dyDescent="0.15"/>
    <row r="50" spans="28:34" x14ac:dyDescent="0.15">
      <c r="AE50" s="265"/>
      <c r="AF50" s="265"/>
      <c r="AG50" s="265"/>
      <c r="AH50" s="265"/>
    </row>
    <row r="51" spans="28:34" x14ac:dyDescent="0.15">
      <c r="AC51" s="265"/>
      <c r="AD51" s="265"/>
      <c r="AE51" s="265"/>
      <c r="AF51" s="265"/>
      <c r="AG51" s="265"/>
      <c r="AH51" s="265"/>
    </row>
    <row r="52" spans="28:34" x14ac:dyDescent="0.15"/>
    <row r="53" spans="28:34" x14ac:dyDescent="0.15">
      <c r="AF53" s="265"/>
      <c r="AG53" s="265"/>
      <c r="AH53" s="265"/>
    </row>
    <row r="54" spans="28:34" x14ac:dyDescent="0.15">
      <c r="AH54" s="265"/>
    </row>
    <row r="55" spans="28:34" x14ac:dyDescent="0.15"/>
    <row r="56" spans="28:34" x14ac:dyDescent="0.15">
      <c r="AB56" s="265"/>
      <c r="AC56" s="265"/>
      <c r="AD56" s="265"/>
      <c r="AE56" s="265"/>
      <c r="AF56" s="265"/>
      <c r="AG56" s="265"/>
      <c r="AH56" s="265"/>
    </row>
    <row r="57" spans="28:34" x14ac:dyDescent="0.15">
      <c r="AH57" s="265"/>
    </row>
    <row r="58" spans="28:34" x14ac:dyDescent="0.15">
      <c r="AH58" s="265"/>
    </row>
    <row r="59" spans="28:34" x14ac:dyDescent="0.15"/>
    <row r="60" spans="28:34" x14ac:dyDescent="0.15"/>
    <row r="61" spans="28:34" x14ac:dyDescent="0.15"/>
    <row r="62" spans="28:34" x14ac:dyDescent="0.15"/>
    <row r="63" spans="28:34" x14ac:dyDescent="0.15">
      <c r="AH63" s="265"/>
    </row>
    <row r="64" spans="28:34" x14ac:dyDescent="0.15">
      <c r="AG64" s="265"/>
      <c r="AH64" s="265"/>
    </row>
    <row r="65" spans="28:34" x14ac:dyDescent="0.15"/>
    <row r="66" spans="28:34" x14ac:dyDescent="0.15"/>
    <row r="67" spans="28:34" x14ac:dyDescent="0.15"/>
    <row r="68" spans="28:34" x14ac:dyDescent="0.15">
      <c r="AB68" s="265"/>
      <c r="AC68" s="265"/>
      <c r="AD68" s="265"/>
      <c r="AE68" s="265"/>
      <c r="AF68" s="265"/>
      <c r="AG68" s="265"/>
      <c r="AH68" s="265"/>
    </row>
    <row r="69" spans="28:34" x14ac:dyDescent="0.15">
      <c r="AF69" s="265"/>
      <c r="AG69" s="265"/>
      <c r="AH69" s="265"/>
    </row>
    <row r="70" spans="28:34" x14ac:dyDescent="0.15"/>
    <row r="71" spans="28:34" x14ac:dyDescent="0.15"/>
    <row r="72" spans="28:34" x14ac:dyDescent="0.15"/>
    <row r="73" spans="28:34" x14ac:dyDescent="0.15"/>
    <row r="74" spans="28:34" x14ac:dyDescent="0.15"/>
    <row r="75" spans="28:34" x14ac:dyDescent="0.15">
      <c r="AH75" s="265"/>
    </row>
    <row r="76" spans="28:34" x14ac:dyDescent="0.15">
      <c r="AF76" s="265"/>
      <c r="AG76" s="265"/>
      <c r="AH76" s="265"/>
    </row>
    <row r="77" spans="28:34" x14ac:dyDescent="0.15">
      <c r="AG77" s="265"/>
      <c r="AH77" s="265"/>
    </row>
    <row r="78" spans="28:34" x14ac:dyDescent="0.15"/>
    <row r="79" spans="28:34" x14ac:dyDescent="0.15"/>
    <row r="80" spans="28:34" x14ac:dyDescent="0.15"/>
    <row r="81" spans="25:34" x14ac:dyDescent="0.15"/>
    <row r="82" spans="25:34" x14ac:dyDescent="0.15">
      <c r="Y82" s="265"/>
    </row>
    <row r="83" spans="25:34" x14ac:dyDescent="0.15">
      <c r="Y83" s="265"/>
      <c r="Z83" s="265"/>
      <c r="AA83" s="265"/>
      <c r="AB83" s="265"/>
      <c r="AC83" s="265"/>
      <c r="AD83" s="265"/>
      <c r="AE83" s="265"/>
      <c r="AF83" s="265"/>
      <c r="AG83" s="265"/>
      <c r="AH83" s="265"/>
    </row>
    <row r="84" spans="25:34" x14ac:dyDescent="0.15"/>
    <row r="85" spans="25:34" x14ac:dyDescent="0.15"/>
    <row r="86" spans="25:34" x14ac:dyDescent="0.15"/>
    <row r="87" spans="25:34" x14ac:dyDescent="0.15"/>
    <row r="88" spans="25:34" x14ac:dyDescent="0.15">
      <c r="AH88" s="26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5"/>
      <c r="AG94" s="265"/>
      <c r="AH94" s="265"/>
    </row>
    <row r="95" spans="25:34" ht="13.5" customHeight="1" x14ac:dyDescent="0.15">
      <c r="AH95" s="26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5"/>
    </row>
    <row r="102" spans="33:34" ht="13.5" customHeight="1" x14ac:dyDescent="0.15"/>
    <row r="103" spans="33:34" ht="13.5" customHeight="1" x14ac:dyDescent="0.15"/>
    <row r="104" spans="33:34" ht="13.5" customHeight="1" x14ac:dyDescent="0.15">
      <c r="AG104" s="265"/>
      <c r="AH104" s="26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5"/>
    </row>
    <row r="117" spans="34:122" ht="13.5" customHeight="1" x14ac:dyDescent="0.15"/>
    <row r="118" spans="34:122" ht="13.5" customHeight="1" x14ac:dyDescent="0.15"/>
    <row r="119" spans="34:122" ht="13.5" customHeight="1" x14ac:dyDescent="0.15"/>
    <row r="120" spans="34:122" ht="13.5" customHeight="1" x14ac:dyDescent="0.15">
      <c r="AH120" s="265"/>
    </row>
    <row r="121" spans="34:122" ht="13.5" customHeight="1" x14ac:dyDescent="0.15">
      <c r="AH121" s="265"/>
    </row>
    <row r="122" spans="34:122" ht="13.5" customHeight="1" x14ac:dyDescent="0.15"/>
    <row r="123" spans="34:122" ht="13.5" customHeight="1" x14ac:dyDescent="0.15"/>
    <row r="124" spans="34:122" ht="13.5" customHeight="1" x14ac:dyDescent="0.15"/>
    <row r="125" spans="34:122" ht="13.5" customHeight="1" x14ac:dyDescent="0.15">
      <c r="DR125" s="265" t="s">
        <v>545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LmpTfyK/qemOes/CQEB+py8IjtaYhKV4Nys/hbD7bA9lRMMxoo0P7OxnbIemJvfmbJ91O8SCpR7Zt1wKiplpA==" saltValue="FW2abwbDMGnjQCoJD+k+8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66" customWidth="1"/>
    <col min="35" max="122" width="2.5" style="265" customWidth="1"/>
    <col min="123" max="16384" width="2.5" style="265" hidden="1"/>
  </cols>
  <sheetData>
    <row r="1" spans="2:34" ht="13.5" customHeight="1" x14ac:dyDescent="0.15">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row>
    <row r="2" spans="2:34" x14ac:dyDescent="0.15">
      <c r="S2" s="265"/>
      <c r="AH2" s="265"/>
    </row>
    <row r="3" spans="2:34" x14ac:dyDescent="0.15">
      <c r="C3" s="265"/>
      <c r="D3" s="265"/>
      <c r="E3" s="265"/>
      <c r="F3" s="265"/>
      <c r="G3" s="265"/>
      <c r="H3" s="265"/>
      <c r="I3" s="265"/>
      <c r="J3" s="265"/>
      <c r="K3" s="265"/>
      <c r="L3" s="265"/>
      <c r="M3" s="265"/>
      <c r="N3" s="265"/>
      <c r="O3" s="265"/>
      <c r="P3" s="265"/>
      <c r="Q3" s="265"/>
      <c r="R3" s="265"/>
      <c r="S3" s="265"/>
      <c r="U3" s="265"/>
      <c r="V3" s="265"/>
      <c r="W3" s="265"/>
      <c r="X3" s="265"/>
      <c r="Y3" s="265"/>
      <c r="Z3" s="265"/>
      <c r="AA3" s="265"/>
      <c r="AB3" s="265"/>
      <c r="AC3" s="265"/>
      <c r="AD3" s="265"/>
      <c r="AE3" s="265"/>
      <c r="AF3" s="265"/>
      <c r="AG3" s="265"/>
      <c r="AH3" s="265"/>
    </row>
    <row r="4" spans="2:34" x14ac:dyDescent="0.15"/>
    <row r="5" spans="2:34" x14ac:dyDescent="0.15"/>
    <row r="6" spans="2:34" x14ac:dyDescent="0.15"/>
    <row r="7" spans="2:34" x14ac:dyDescent="0.15"/>
    <row r="8" spans="2:34" x14ac:dyDescent="0.15"/>
    <row r="9" spans="2:34" x14ac:dyDescent="0.15">
      <c r="AH9" s="26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5"/>
    </row>
    <row r="18" spans="12:34" x14ac:dyDescent="0.15"/>
    <row r="19" spans="12:34" x14ac:dyDescent="0.15"/>
    <row r="20" spans="12:34" x14ac:dyDescent="0.15">
      <c r="AH20" s="265"/>
    </row>
    <row r="21" spans="12:34" x14ac:dyDescent="0.15">
      <c r="AH21" s="265"/>
    </row>
    <row r="22" spans="12:34" x14ac:dyDescent="0.15"/>
    <row r="23" spans="12:34" x14ac:dyDescent="0.15"/>
    <row r="24" spans="12:34" x14ac:dyDescent="0.15">
      <c r="Q24" s="265"/>
    </row>
    <row r="25" spans="12:34" x14ac:dyDescent="0.15"/>
    <row r="26" spans="12:34" x14ac:dyDescent="0.15"/>
    <row r="27" spans="12:34" x14ac:dyDescent="0.15"/>
    <row r="28" spans="12:34" x14ac:dyDescent="0.15">
      <c r="O28" s="265"/>
      <c r="T28" s="265"/>
      <c r="AH28" s="265"/>
    </row>
    <row r="29" spans="12:34" x14ac:dyDescent="0.15"/>
    <row r="30" spans="12:34" x14ac:dyDescent="0.15"/>
    <row r="31" spans="12:34" x14ac:dyDescent="0.15">
      <c r="Q31" s="265"/>
    </row>
    <row r="32" spans="12:34" x14ac:dyDescent="0.15">
      <c r="L32" s="265"/>
    </row>
    <row r="33" spans="2:34" x14ac:dyDescent="0.15">
      <c r="C33" s="265"/>
      <c r="E33" s="265"/>
      <c r="G33" s="265"/>
      <c r="I33" s="265"/>
      <c r="X33" s="265"/>
    </row>
    <row r="34" spans="2:34" x14ac:dyDescent="0.15">
      <c r="B34" s="265"/>
      <c r="P34" s="265"/>
      <c r="R34" s="265"/>
      <c r="T34" s="265"/>
    </row>
    <row r="35" spans="2:34" x14ac:dyDescent="0.15">
      <c r="D35" s="265"/>
      <c r="W35" s="265"/>
      <c r="AC35" s="265"/>
      <c r="AD35" s="265"/>
      <c r="AE35" s="265"/>
      <c r="AF35" s="265"/>
      <c r="AG35" s="265"/>
      <c r="AH35" s="265"/>
    </row>
    <row r="36" spans="2:34" x14ac:dyDescent="0.15">
      <c r="H36" s="265"/>
      <c r="J36" s="265"/>
      <c r="K36" s="265"/>
      <c r="M36" s="265"/>
      <c r="Y36" s="265"/>
      <c r="Z36" s="265"/>
      <c r="AA36" s="265"/>
      <c r="AB36" s="265"/>
      <c r="AC36" s="265"/>
      <c r="AD36" s="265"/>
      <c r="AE36" s="265"/>
      <c r="AF36" s="265"/>
      <c r="AG36" s="265"/>
      <c r="AH36" s="265"/>
    </row>
    <row r="37" spans="2:34" x14ac:dyDescent="0.15">
      <c r="AH37" s="265"/>
    </row>
    <row r="38" spans="2:34" x14ac:dyDescent="0.15">
      <c r="AG38" s="265"/>
      <c r="AH38" s="265"/>
    </row>
    <row r="39" spans="2:34" x14ac:dyDescent="0.15"/>
    <row r="40" spans="2:34" x14ac:dyDescent="0.15">
      <c r="X40" s="265"/>
    </row>
    <row r="41" spans="2:34" x14ac:dyDescent="0.15">
      <c r="R41" s="265"/>
    </row>
    <row r="42" spans="2:34" x14ac:dyDescent="0.15">
      <c r="W42" s="265"/>
    </row>
    <row r="43" spans="2:34" x14ac:dyDescent="0.15">
      <c r="Y43" s="265"/>
      <c r="Z43" s="265"/>
      <c r="AA43" s="265"/>
      <c r="AB43" s="265"/>
      <c r="AC43" s="265"/>
      <c r="AD43" s="265"/>
      <c r="AE43" s="265"/>
      <c r="AF43" s="265"/>
      <c r="AG43" s="265"/>
      <c r="AH43" s="265"/>
    </row>
    <row r="44" spans="2:34" x14ac:dyDescent="0.15">
      <c r="AH44" s="265"/>
    </row>
    <row r="45" spans="2:34" x14ac:dyDescent="0.15">
      <c r="X45" s="265"/>
    </row>
    <row r="46" spans="2:34" x14ac:dyDescent="0.15"/>
    <row r="47" spans="2:34" x14ac:dyDescent="0.15"/>
    <row r="48" spans="2:34" x14ac:dyDescent="0.15">
      <c r="W48" s="265"/>
      <c r="Y48" s="265"/>
      <c r="Z48" s="265"/>
      <c r="AA48" s="265"/>
      <c r="AB48" s="265"/>
      <c r="AC48" s="265"/>
      <c r="AD48" s="265"/>
      <c r="AE48" s="265"/>
      <c r="AF48" s="265"/>
      <c r="AG48" s="265"/>
      <c r="AH48" s="265"/>
    </row>
    <row r="49" spans="28:34" x14ac:dyDescent="0.15"/>
    <row r="50" spans="28:34" x14ac:dyDescent="0.15">
      <c r="AE50" s="265"/>
      <c r="AF50" s="265"/>
      <c r="AG50" s="265"/>
      <c r="AH50" s="265"/>
    </row>
    <row r="51" spans="28:34" x14ac:dyDescent="0.15">
      <c r="AC51" s="265"/>
      <c r="AD51" s="265"/>
      <c r="AE51" s="265"/>
      <c r="AF51" s="265"/>
      <c r="AG51" s="265"/>
      <c r="AH51" s="265"/>
    </row>
    <row r="52" spans="28:34" x14ac:dyDescent="0.15"/>
    <row r="53" spans="28:34" x14ac:dyDescent="0.15">
      <c r="AF53" s="265"/>
      <c r="AG53" s="265"/>
      <c r="AH53" s="265"/>
    </row>
    <row r="54" spans="28:34" x14ac:dyDescent="0.15">
      <c r="AH54" s="265"/>
    </row>
    <row r="55" spans="28:34" x14ac:dyDescent="0.15"/>
    <row r="56" spans="28:34" x14ac:dyDescent="0.15">
      <c r="AB56" s="265"/>
      <c r="AC56" s="265"/>
      <c r="AD56" s="265"/>
      <c r="AE56" s="265"/>
      <c r="AF56" s="265"/>
      <c r="AG56" s="265"/>
      <c r="AH56" s="265"/>
    </row>
    <row r="57" spans="28:34" x14ac:dyDescent="0.15">
      <c r="AH57" s="265"/>
    </row>
    <row r="58" spans="28:34" x14ac:dyDescent="0.15">
      <c r="AH58" s="265"/>
    </row>
    <row r="59" spans="28:34" x14ac:dyDescent="0.15">
      <c r="AG59" s="265"/>
      <c r="AH59" s="265"/>
    </row>
    <row r="60" spans="28:34" x14ac:dyDescent="0.15"/>
    <row r="61" spans="28:34" x14ac:dyDescent="0.15"/>
    <row r="62" spans="28:34" x14ac:dyDescent="0.15"/>
    <row r="63" spans="28:34" x14ac:dyDescent="0.15">
      <c r="AH63" s="265"/>
    </row>
    <row r="64" spans="28:34" x14ac:dyDescent="0.15">
      <c r="AG64" s="265"/>
      <c r="AH64" s="265"/>
    </row>
    <row r="65" spans="28:34" x14ac:dyDescent="0.15"/>
    <row r="66" spans="28:34" x14ac:dyDescent="0.15"/>
    <row r="67" spans="28:34" x14ac:dyDescent="0.15"/>
    <row r="68" spans="28:34" x14ac:dyDescent="0.15">
      <c r="AB68" s="265"/>
      <c r="AC68" s="265"/>
      <c r="AD68" s="265"/>
      <c r="AE68" s="265"/>
      <c r="AF68" s="265"/>
      <c r="AG68" s="265"/>
      <c r="AH68" s="265"/>
    </row>
    <row r="69" spans="28:34" x14ac:dyDescent="0.15">
      <c r="AF69" s="265"/>
      <c r="AG69" s="265"/>
      <c r="AH69" s="265"/>
    </row>
    <row r="70" spans="28:34" x14ac:dyDescent="0.15"/>
    <row r="71" spans="28:34" x14ac:dyDescent="0.15"/>
    <row r="72" spans="28:34" x14ac:dyDescent="0.15"/>
    <row r="73" spans="28:34" x14ac:dyDescent="0.15"/>
    <row r="74" spans="28:34" x14ac:dyDescent="0.15"/>
    <row r="75" spans="28:34" x14ac:dyDescent="0.15">
      <c r="AH75" s="265"/>
    </row>
    <row r="76" spans="28:34" x14ac:dyDescent="0.15">
      <c r="AF76" s="265"/>
      <c r="AG76" s="265"/>
      <c r="AH76" s="265"/>
    </row>
    <row r="77" spans="28:34" x14ac:dyDescent="0.15">
      <c r="AG77" s="265"/>
      <c r="AH77" s="265"/>
    </row>
    <row r="78" spans="28:34" x14ac:dyDescent="0.15"/>
    <row r="79" spans="28:34" x14ac:dyDescent="0.15"/>
    <row r="80" spans="28:34" x14ac:dyDescent="0.15"/>
    <row r="81" spans="25:34" x14ac:dyDescent="0.15"/>
    <row r="82" spans="25:34" x14ac:dyDescent="0.15">
      <c r="Y82" s="265"/>
    </row>
    <row r="83" spans="25:34" x14ac:dyDescent="0.15">
      <c r="Y83" s="265"/>
      <c r="Z83" s="265"/>
      <c r="AA83" s="265"/>
      <c r="AB83" s="265"/>
      <c r="AC83" s="265"/>
      <c r="AD83" s="265"/>
      <c r="AE83" s="265"/>
      <c r="AF83" s="265"/>
      <c r="AG83" s="265"/>
      <c r="AH83" s="265"/>
    </row>
    <row r="84" spans="25:34" x14ac:dyDescent="0.15"/>
    <row r="85" spans="25:34" x14ac:dyDescent="0.15"/>
    <row r="86" spans="25:34" x14ac:dyDescent="0.15"/>
    <row r="87" spans="25:34" x14ac:dyDescent="0.15"/>
    <row r="88" spans="25:34" x14ac:dyDescent="0.15">
      <c r="AH88" s="26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5"/>
      <c r="AG94" s="265"/>
      <c r="AH94" s="265"/>
    </row>
    <row r="95" spans="25:34" ht="13.5" customHeight="1" x14ac:dyDescent="0.15">
      <c r="AH95" s="26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5"/>
    </row>
    <row r="102" spans="33:34" ht="13.5" customHeight="1" x14ac:dyDescent="0.15"/>
    <row r="103" spans="33:34" ht="13.5" customHeight="1" x14ac:dyDescent="0.15"/>
    <row r="104" spans="33:34" ht="13.5" customHeight="1" x14ac:dyDescent="0.15">
      <c r="AG104" s="265"/>
      <c r="AH104" s="26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5"/>
    </row>
    <row r="117" spans="34:122" ht="13.5" customHeight="1" x14ac:dyDescent="0.15"/>
    <row r="118" spans="34:122" ht="13.5" customHeight="1" x14ac:dyDescent="0.15"/>
    <row r="119" spans="34:122" ht="13.5" customHeight="1" x14ac:dyDescent="0.15"/>
    <row r="120" spans="34:122" ht="13.5" customHeight="1" x14ac:dyDescent="0.15">
      <c r="AH120" s="265"/>
    </row>
    <row r="121" spans="34:122" ht="13.5" customHeight="1" x14ac:dyDescent="0.15">
      <c r="AH121" s="265"/>
    </row>
    <row r="122" spans="34:122" ht="13.5" customHeight="1" x14ac:dyDescent="0.15"/>
    <row r="123" spans="34:122" ht="13.5" customHeight="1" x14ac:dyDescent="0.15"/>
    <row r="124" spans="34:122" ht="13.5" customHeight="1" x14ac:dyDescent="0.15"/>
    <row r="125" spans="34:122" ht="13.5" customHeight="1" x14ac:dyDescent="0.15">
      <c r="DR125" s="265" t="s">
        <v>546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EZ/9CStA84t57rq4NdOm79wmIlbJ0hB/FcyBjOhLL7lKdhKfco6/I+/bNZex1rPK+qn13x4cIaV+zuKvKChuA==" saltValue="1iJaE7KA/6zRZp1CcZ5rD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491</v>
      </c>
      <c r="G2" s="136"/>
      <c r="H2" s="137"/>
    </row>
    <row r="3" spans="1:8" x14ac:dyDescent="0.15">
      <c r="A3" s="133" t="s">
        <v>484</v>
      </c>
      <c r="B3" s="138"/>
      <c r="C3" s="139"/>
      <c r="D3" s="140">
        <v>215486</v>
      </c>
      <c r="E3" s="141"/>
      <c r="F3" s="142">
        <v>316331</v>
      </c>
      <c r="G3" s="143"/>
      <c r="H3" s="144"/>
    </row>
    <row r="4" spans="1:8" x14ac:dyDescent="0.15">
      <c r="A4" s="145"/>
      <c r="B4" s="146"/>
      <c r="C4" s="147"/>
      <c r="D4" s="148">
        <v>207539</v>
      </c>
      <c r="E4" s="149"/>
      <c r="F4" s="150">
        <v>106387</v>
      </c>
      <c r="G4" s="151"/>
      <c r="H4" s="152"/>
    </row>
    <row r="5" spans="1:8" x14ac:dyDescent="0.15">
      <c r="A5" s="133" t="s">
        <v>486</v>
      </c>
      <c r="B5" s="138"/>
      <c r="C5" s="139"/>
      <c r="D5" s="140">
        <v>200363</v>
      </c>
      <c r="E5" s="141"/>
      <c r="F5" s="142">
        <v>333013</v>
      </c>
      <c r="G5" s="143"/>
      <c r="H5" s="144"/>
    </row>
    <row r="6" spans="1:8" x14ac:dyDescent="0.15">
      <c r="A6" s="145"/>
      <c r="B6" s="146"/>
      <c r="C6" s="147"/>
      <c r="D6" s="148">
        <v>133682</v>
      </c>
      <c r="E6" s="149"/>
      <c r="F6" s="150">
        <v>126732</v>
      </c>
      <c r="G6" s="151"/>
      <c r="H6" s="152"/>
    </row>
    <row r="7" spans="1:8" x14ac:dyDescent="0.15">
      <c r="A7" s="133" t="s">
        <v>487</v>
      </c>
      <c r="B7" s="138"/>
      <c r="C7" s="139"/>
      <c r="D7" s="140">
        <v>332838</v>
      </c>
      <c r="E7" s="141"/>
      <c r="F7" s="142">
        <v>280458</v>
      </c>
      <c r="G7" s="143"/>
      <c r="H7" s="144"/>
    </row>
    <row r="8" spans="1:8" x14ac:dyDescent="0.15">
      <c r="A8" s="145"/>
      <c r="B8" s="146"/>
      <c r="C8" s="147"/>
      <c r="D8" s="148">
        <v>89866</v>
      </c>
      <c r="E8" s="149"/>
      <c r="F8" s="150">
        <v>127286</v>
      </c>
      <c r="G8" s="151"/>
      <c r="H8" s="152"/>
    </row>
    <row r="9" spans="1:8" x14ac:dyDescent="0.15">
      <c r="A9" s="133" t="s">
        <v>488</v>
      </c>
      <c r="B9" s="138"/>
      <c r="C9" s="139"/>
      <c r="D9" s="140">
        <v>308564</v>
      </c>
      <c r="E9" s="141"/>
      <c r="F9" s="142">
        <v>291945</v>
      </c>
      <c r="G9" s="143"/>
      <c r="H9" s="144"/>
    </row>
    <row r="10" spans="1:8" x14ac:dyDescent="0.15">
      <c r="A10" s="145"/>
      <c r="B10" s="146"/>
      <c r="C10" s="147"/>
      <c r="D10" s="148">
        <v>68494</v>
      </c>
      <c r="E10" s="149"/>
      <c r="F10" s="150">
        <v>127651</v>
      </c>
      <c r="G10" s="151"/>
      <c r="H10" s="152"/>
    </row>
    <row r="11" spans="1:8" x14ac:dyDescent="0.15">
      <c r="A11" s="133" t="s">
        <v>489</v>
      </c>
      <c r="B11" s="138"/>
      <c r="C11" s="139"/>
      <c r="D11" s="140">
        <v>309404</v>
      </c>
      <c r="E11" s="141"/>
      <c r="F11" s="142">
        <v>291173</v>
      </c>
      <c r="G11" s="143"/>
      <c r="H11" s="144"/>
    </row>
    <row r="12" spans="1:8" x14ac:dyDescent="0.15">
      <c r="A12" s="145"/>
      <c r="B12" s="146"/>
      <c r="C12" s="153"/>
      <c r="D12" s="148">
        <v>77356</v>
      </c>
      <c r="E12" s="149"/>
      <c r="F12" s="150">
        <v>119071</v>
      </c>
      <c r="G12" s="151"/>
      <c r="H12" s="152"/>
    </row>
    <row r="13" spans="1:8" x14ac:dyDescent="0.15">
      <c r="A13" s="133"/>
      <c r="B13" s="138"/>
      <c r="C13" s="154"/>
      <c r="D13" s="155">
        <v>273331</v>
      </c>
      <c r="E13" s="156"/>
      <c r="F13" s="157">
        <v>302584</v>
      </c>
      <c r="G13" s="158"/>
      <c r="H13" s="144"/>
    </row>
    <row r="14" spans="1:8" x14ac:dyDescent="0.15">
      <c r="A14" s="145"/>
      <c r="B14" s="146"/>
      <c r="C14" s="147"/>
      <c r="D14" s="148">
        <v>115387</v>
      </c>
      <c r="E14" s="149"/>
      <c r="F14" s="150">
        <v>121425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10.1</v>
      </c>
      <c r="C19" s="159">
        <f>ROUND(VALUE(SUBSTITUTE(実質収支比率等に係る経年分析!G$48,"▲","-")),2)</f>
        <v>8.8800000000000008</v>
      </c>
      <c r="D19" s="159">
        <f>ROUND(VALUE(SUBSTITUTE(実質収支比率等に係る経年分析!H$48,"▲","-")),2)</f>
        <v>10.9</v>
      </c>
      <c r="E19" s="159">
        <f>ROUND(VALUE(SUBSTITUTE(実質収支比率等に係る経年分析!I$48,"▲","-")),2)</f>
        <v>7.73</v>
      </c>
      <c r="F19" s="159">
        <f>ROUND(VALUE(SUBSTITUTE(実質収支比率等に係る経年分析!J$48,"▲","-")),2)</f>
        <v>8.65</v>
      </c>
    </row>
    <row r="20" spans="1:11" x14ac:dyDescent="0.15">
      <c r="A20" s="159" t="s">
        <v>49</v>
      </c>
      <c r="B20" s="159">
        <f>ROUND(VALUE(SUBSTITUTE(実質収支比率等に係る経年分析!F$47,"▲","-")),2)</f>
        <v>48.63</v>
      </c>
      <c r="C20" s="159">
        <f>ROUND(VALUE(SUBSTITUTE(実質収支比率等に係る経年分析!G$47,"▲","-")),2)</f>
        <v>44.5</v>
      </c>
      <c r="D20" s="159">
        <f>ROUND(VALUE(SUBSTITUTE(実質収支比率等に係る経年分析!H$47,"▲","-")),2)</f>
        <v>36.46</v>
      </c>
      <c r="E20" s="159">
        <f>ROUND(VALUE(SUBSTITUTE(実質収支比率等に係る経年分析!I$47,"▲","-")),2)</f>
        <v>32.229999999999997</v>
      </c>
      <c r="F20" s="159">
        <f>ROUND(VALUE(SUBSTITUTE(実質収支比率等に係る経年分析!J$47,"▲","-")),2)</f>
        <v>39.72</v>
      </c>
    </row>
    <row r="21" spans="1:11" x14ac:dyDescent="0.15">
      <c r="A21" s="159" t="s">
        <v>50</v>
      </c>
      <c r="B21" s="159">
        <f>IF(ISNUMBER(VALUE(SUBSTITUTE(実質収支比率等に係る経年分析!F$49,"▲","-"))),ROUND(VALUE(SUBSTITUTE(実質収支比率等に係る経年分析!F$49,"▲","-")),2),NA())</f>
        <v>-6.58</v>
      </c>
      <c r="C21" s="159">
        <f>IF(ISNUMBER(VALUE(SUBSTITUTE(実質収支比率等に係る経年分析!G$49,"▲","-"))),ROUND(VALUE(SUBSTITUTE(実質収支比率等に係る経年分析!G$49,"▲","-")),2),NA())</f>
        <v>-13.57</v>
      </c>
      <c r="D21" s="159">
        <f>IF(ISNUMBER(VALUE(SUBSTITUTE(実質収支比率等に係る経年分析!H$49,"▲","-"))),ROUND(VALUE(SUBSTITUTE(実質収支比率等に係る経年分析!H$49,"▲","-")),2),NA())</f>
        <v>-9.6300000000000008</v>
      </c>
      <c r="E21" s="159">
        <f>IF(ISNUMBER(VALUE(SUBSTITUTE(実質収支比率等に係る経年分析!I$49,"▲","-"))),ROUND(VALUE(SUBSTITUTE(実質収支比率等に係る経年分析!I$49,"▲","-")),2),NA())</f>
        <v>-13.08</v>
      </c>
      <c r="F21" s="159">
        <f>IF(ISNUMBER(VALUE(SUBSTITUTE(実質収支比率等に係る経年分析!J$49,"▲","-"))),ROUND(VALUE(SUBSTITUTE(実質収支比率等に係る経年分析!J$49,"▲","-")),2),NA())</f>
        <v>3.52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0.06</v>
      </c>
      <c r="F30" s="160">
        <f>IF(ROUND(VALUE(SUBSTITUTE(連結実質赤字比率に係る赤字・黒字の構成分析!H$40,"▲", "-")), 2) &lt; 0, ABS(ROUND(VALUE(SUBSTITUTE(連結実質赤字比率に係る赤字・黒字の構成分析!H$40,"▲", "-")), 2)), NA())</f>
        <v>0.06</v>
      </c>
      <c r="G30" s="160" t="e">
        <f>IF(ROUND(VALUE(SUBSTITUTE(連結実質赤字比率に係る赤字・黒字の構成分析!H$40,"▲", "-")), 2) &gt;= 0, ABS(ROUND(VALUE(SUBSTITUTE(連結実質赤字比率に係る赤字・黒字の構成分析!H$40,"▲", "-")), 2)), NA())</f>
        <v>#N/A</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0.05</v>
      </c>
    </row>
    <row r="31" spans="1:11" x14ac:dyDescent="0.15">
      <c r="A31" s="160" t="str">
        <f>IF(連結実質赤字比率に係る赤字・黒字の構成分析!C$39="",NA(),連結実質赤字比率に係る赤字・黒字の構成分析!C$39)</f>
        <v>下水道事業等特別会計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0.14000000000000001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0.13</v>
      </c>
    </row>
    <row r="32" spans="1:11" x14ac:dyDescent="0.15">
      <c r="A32" s="160" t="str">
        <f>IF(連結実質赤字比率に係る赤字・黒字の構成分析!C$38="",NA(),連結実質赤字比率に係る赤字・黒字の構成分析!C$38)</f>
        <v>簡易水道事業特別会計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0.28000000000000003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0.28999999999999998</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0.91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0.84</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3.39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2.2200000000000002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1.42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2.36</v>
      </c>
    </row>
    <row r="35" spans="1:16" x14ac:dyDescent="0.15">
      <c r="A35" s="160" t="str">
        <f>IF(連結実質赤字比率に係る赤字・黒字の構成分析!C$35="",NA(),連結実質赤字比率に係る赤字・黒字の構成分析!C$35)</f>
        <v>観光施設事業特別会計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5.44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5.33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5.39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6.21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5.74</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10.09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8.8800000000000008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10.89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7.73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8.65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357</v>
      </c>
      <c r="E42" s="161"/>
      <c r="F42" s="161"/>
      <c r="G42" s="161">
        <f>'実質公債費比率（分子）の構造'!L$52</f>
        <v>317</v>
      </c>
      <c r="H42" s="161"/>
      <c r="I42" s="161"/>
      <c r="J42" s="161">
        <f>'実質公債費比率（分子）の構造'!M$52</f>
        <v>285</v>
      </c>
      <c r="K42" s="161"/>
      <c r="L42" s="161"/>
      <c r="M42" s="161">
        <f>'実質公債費比率（分子）の構造'!N$52</f>
        <v>298</v>
      </c>
      <c r="N42" s="161"/>
      <c r="O42" s="161"/>
      <c r="P42" s="161">
        <f>'実質公債費比率（分子）の構造'!O$52</f>
        <v>303</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11</v>
      </c>
      <c r="C44" s="161"/>
      <c r="D44" s="161"/>
      <c r="E44" s="161">
        <f>'実質公債費比率（分子）の構造'!L$50</f>
        <v>11</v>
      </c>
      <c r="F44" s="161"/>
      <c r="G44" s="161"/>
      <c r="H44" s="161">
        <f>'実質公債費比率（分子）の構造'!M$50</f>
        <v>1</v>
      </c>
      <c r="I44" s="161"/>
      <c r="J44" s="161"/>
      <c r="K44" s="161">
        <f>'実質公債費比率（分子）の構造'!N$50</f>
        <v>2</v>
      </c>
      <c r="L44" s="161"/>
      <c r="M44" s="161"/>
      <c r="N44" s="161">
        <f>'実質公債費比率（分子）の構造'!O$50</f>
        <v>1</v>
      </c>
      <c r="O44" s="161"/>
      <c r="P44" s="161"/>
    </row>
    <row r="45" spans="1:16" x14ac:dyDescent="0.15">
      <c r="A45" s="161" t="s">
        <v>60</v>
      </c>
      <c r="B45" s="161">
        <f>'実質公債費比率（分子）の構造'!K$49</f>
        <v>125</v>
      </c>
      <c r="C45" s="161"/>
      <c r="D45" s="161"/>
      <c r="E45" s="161">
        <f>'実質公債費比率（分子）の構造'!L$49</f>
        <v>23</v>
      </c>
      <c r="F45" s="161"/>
      <c r="G45" s="161"/>
      <c r="H45" s="161">
        <f>'実質公債費比率（分子）の構造'!M$49</f>
        <v>2</v>
      </c>
      <c r="I45" s="161"/>
      <c r="J45" s="161"/>
      <c r="K45" s="161">
        <f>'実質公債費比率（分子）の構造'!N$49</f>
        <v>6</v>
      </c>
      <c r="L45" s="161"/>
      <c r="M45" s="161"/>
      <c r="N45" s="161">
        <f>'実質公債費比率（分子）の構造'!O$49</f>
        <v>6</v>
      </c>
      <c r="O45" s="161"/>
      <c r="P45" s="161"/>
    </row>
    <row r="46" spans="1:16" x14ac:dyDescent="0.15">
      <c r="A46" s="161" t="s">
        <v>61</v>
      </c>
      <c r="B46" s="161">
        <f>'実質公債費比率（分子）の構造'!K$48</f>
        <v>57</v>
      </c>
      <c r="C46" s="161"/>
      <c r="D46" s="161"/>
      <c r="E46" s="161">
        <f>'実質公債費比率（分子）の構造'!L$48</f>
        <v>49</v>
      </c>
      <c r="F46" s="161"/>
      <c r="G46" s="161"/>
      <c r="H46" s="161">
        <f>'実質公債費比率（分子）の構造'!M$48</f>
        <v>39</v>
      </c>
      <c r="I46" s="161"/>
      <c r="J46" s="161"/>
      <c r="K46" s="161">
        <f>'実質公債費比率（分子）の構造'!N$48</f>
        <v>51</v>
      </c>
      <c r="L46" s="161"/>
      <c r="M46" s="161"/>
      <c r="N46" s="161">
        <f>'実質公債費比率（分子）の構造'!O$48</f>
        <v>62</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351</v>
      </c>
      <c r="C49" s="161"/>
      <c r="D49" s="161"/>
      <c r="E49" s="161">
        <f>'実質公債費比率（分子）の構造'!L$45</f>
        <v>284</v>
      </c>
      <c r="F49" s="161"/>
      <c r="G49" s="161"/>
      <c r="H49" s="161">
        <f>'実質公債費比率（分子）の構造'!M$45</f>
        <v>266</v>
      </c>
      <c r="I49" s="161"/>
      <c r="J49" s="161"/>
      <c r="K49" s="161">
        <f>'実質公債費比率（分子）の構造'!N$45</f>
        <v>277</v>
      </c>
      <c r="L49" s="161"/>
      <c r="M49" s="161"/>
      <c r="N49" s="161">
        <f>'実質公債費比率（分子）の構造'!O$45</f>
        <v>284</v>
      </c>
      <c r="O49" s="161"/>
      <c r="P49" s="161"/>
    </row>
    <row r="50" spans="1:16" x14ac:dyDescent="0.15">
      <c r="A50" s="161" t="s">
        <v>65</v>
      </c>
      <c r="B50" s="161" t="e">
        <f>NA()</f>
        <v>#N/A</v>
      </c>
      <c r="C50" s="161">
        <f>IF(ISNUMBER('実質公債費比率（分子）の構造'!K$53),'実質公債費比率（分子）の構造'!K$53,NA())</f>
        <v>187</v>
      </c>
      <c r="D50" s="161" t="e">
        <f>NA()</f>
        <v>#N/A</v>
      </c>
      <c r="E50" s="161" t="e">
        <f>NA()</f>
        <v>#N/A</v>
      </c>
      <c r="F50" s="161">
        <f>IF(ISNUMBER('実質公債費比率（分子）の構造'!L$53),'実質公債費比率（分子）の構造'!L$53,NA())</f>
        <v>50</v>
      </c>
      <c r="G50" s="161" t="e">
        <f>NA()</f>
        <v>#N/A</v>
      </c>
      <c r="H50" s="161" t="e">
        <f>NA()</f>
        <v>#N/A</v>
      </c>
      <c r="I50" s="161">
        <f>IF(ISNUMBER('実質公債費比率（分子）の構造'!M$53),'実質公債費比率（分子）の構造'!M$53,NA())</f>
        <v>23</v>
      </c>
      <c r="J50" s="161" t="e">
        <f>NA()</f>
        <v>#N/A</v>
      </c>
      <c r="K50" s="161" t="e">
        <f>NA()</f>
        <v>#N/A</v>
      </c>
      <c r="L50" s="161">
        <f>IF(ISNUMBER('実質公債費比率（分子）の構造'!N$53),'実質公債費比率（分子）の構造'!N$53,NA())</f>
        <v>38</v>
      </c>
      <c r="M50" s="161" t="e">
        <f>NA()</f>
        <v>#N/A</v>
      </c>
      <c r="N50" s="161" t="e">
        <f>NA()</f>
        <v>#N/A</v>
      </c>
      <c r="O50" s="161">
        <f>IF(ISNUMBER('実質公債費比率（分子）の構造'!O$53),'実質公債費比率（分子）の構造'!O$53,NA())</f>
        <v>50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3266</v>
      </c>
      <c r="E56" s="160"/>
      <c r="F56" s="160"/>
      <c r="G56" s="160">
        <f>'将来負担比率（分子）の構造'!J$52</f>
        <v>3420</v>
      </c>
      <c r="H56" s="160"/>
      <c r="I56" s="160"/>
      <c r="J56" s="160">
        <f>'将来負担比率（分子）の構造'!K$52</f>
        <v>3699</v>
      </c>
      <c r="K56" s="160"/>
      <c r="L56" s="160"/>
      <c r="M56" s="160">
        <f>'将来負担比率（分子）の構造'!L$52</f>
        <v>3944</v>
      </c>
      <c r="N56" s="160"/>
      <c r="O56" s="160"/>
      <c r="P56" s="160">
        <f>'将来負担比率（分子）の構造'!M$52</f>
        <v>4287</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1984</v>
      </c>
      <c r="E58" s="160"/>
      <c r="F58" s="160"/>
      <c r="G58" s="160">
        <f>'将来負担比率（分子）の構造'!J$50</f>
        <v>1869</v>
      </c>
      <c r="H58" s="160"/>
      <c r="I58" s="160"/>
      <c r="J58" s="160">
        <f>'将来負担比率（分子）の構造'!K$50</f>
        <v>1613</v>
      </c>
      <c r="K58" s="160"/>
      <c r="L58" s="160"/>
      <c r="M58" s="160">
        <f>'将来負担比率（分子）の構造'!L$50</f>
        <v>1497</v>
      </c>
      <c r="N58" s="160"/>
      <c r="O58" s="160"/>
      <c r="P58" s="160">
        <f>'将来負担比率（分子）の構造'!M$50</f>
        <v>1504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568</v>
      </c>
      <c r="C62" s="160"/>
      <c r="D62" s="160"/>
      <c r="E62" s="160">
        <f>'将来負担比率（分子）の構造'!J$45</f>
        <v>594</v>
      </c>
      <c r="F62" s="160"/>
      <c r="G62" s="160"/>
      <c r="H62" s="160">
        <f>'将来負担比率（分子）の構造'!K$45</f>
        <v>399</v>
      </c>
      <c r="I62" s="160"/>
      <c r="J62" s="160"/>
      <c r="K62" s="160">
        <f>'将来負担比率（分子）の構造'!L$45</f>
        <v>355</v>
      </c>
      <c r="L62" s="160"/>
      <c r="M62" s="160"/>
      <c r="N62" s="160">
        <f>'将来負担比率（分子）の構造'!M$45</f>
        <v>423</v>
      </c>
      <c r="O62" s="160"/>
      <c r="P62" s="160"/>
    </row>
    <row r="63" spans="1:16" x14ac:dyDescent="0.15">
      <c r="A63" s="160" t="s">
        <v>28</v>
      </c>
      <c r="B63" s="160">
        <f>'将来負担比率（分子）の構造'!I$44</f>
        <v>32</v>
      </c>
      <c r="C63" s="160"/>
      <c r="D63" s="160"/>
      <c r="E63" s="160">
        <f>'将来負担比率（分子）の構造'!J$44</f>
        <v>29</v>
      </c>
      <c r="F63" s="160"/>
      <c r="G63" s="160"/>
      <c r="H63" s="160">
        <f>'将来負担比率（分子）の構造'!K$44</f>
        <v>30</v>
      </c>
      <c r="I63" s="160"/>
      <c r="J63" s="160"/>
      <c r="K63" s="160">
        <f>'将来負担比率（分子）の構造'!L$44</f>
        <v>38</v>
      </c>
      <c r="L63" s="160"/>
      <c r="M63" s="160"/>
      <c r="N63" s="160">
        <f>'将来負担比率（分子）の構造'!M$44</f>
        <v>99</v>
      </c>
      <c r="O63" s="160"/>
      <c r="P63" s="160"/>
    </row>
    <row r="64" spans="1:16" x14ac:dyDescent="0.15">
      <c r="A64" s="160" t="s">
        <v>27</v>
      </c>
      <c r="B64" s="160">
        <f>'将来負担比率（分子）の構造'!I$43</f>
        <v>539</v>
      </c>
      <c r="C64" s="160"/>
      <c r="D64" s="160"/>
      <c r="E64" s="160">
        <f>'将来負担比率（分子）の構造'!J$43</f>
        <v>690</v>
      </c>
      <c r="F64" s="160"/>
      <c r="G64" s="160"/>
      <c r="H64" s="160">
        <f>'将来負担比率（分子）の構造'!K$43</f>
        <v>660</v>
      </c>
      <c r="I64" s="160"/>
      <c r="J64" s="160"/>
      <c r="K64" s="160">
        <f>'将来負担比率（分子）の構造'!L$43</f>
        <v>615</v>
      </c>
      <c r="L64" s="160"/>
      <c r="M64" s="160"/>
      <c r="N64" s="160">
        <f>'将来負担比率（分子）の構造'!M$43</f>
        <v>555</v>
      </c>
      <c r="O64" s="160"/>
      <c r="P64" s="160"/>
    </row>
    <row r="65" spans="1:16" x14ac:dyDescent="0.15">
      <c r="A65" s="160" t="s">
        <v>26</v>
      </c>
      <c r="B65" s="160">
        <f>'将来負担比率（分子）の構造'!I$42</f>
        <v>36</v>
      </c>
      <c r="C65" s="160"/>
      <c r="D65" s="160"/>
      <c r="E65" s="160">
        <f>'将来負担比率（分子）の構造'!J$42</f>
        <v>21</v>
      </c>
      <c r="F65" s="160"/>
      <c r="G65" s="160"/>
      <c r="H65" s="160">
        <f>'将来負担比率（分子）の構造'!K$42</f>
        <v>17</v>
      </c>
      <c r="I65" s="160"/>
      <c r="J65" s="160"/>
      <c r="K65" s="160">
        <f>'将来負担比率（分子）の構造'!L$42</f>
        <v>14</v>
      </c>
      <c r="L65" s="160"/>
      <c r="M65" s="160"/>
      <c r="N65" s="160">
        <f>'将来負担比率（分子）の構造'!M$42</f>
        <v>11</v>
      </c>
      <c r="O65" s="160"/>
      <c r="P65" s="160"/>
    </row>
    <row r="66" spans="1:16" x14ac:dyDescent="0.15">
      <c r="A66" s="160" t="s">
        <v>25</v>
      </c>
      <c r="B66" s="160">
        <f>'将来負担比率（分子）の構造'!I$41</f>
        <v>3097</v>
      </c>
      <c r="C66" s="160"/>
      <c r="D66" s="160"/>
      <c r="E66" s="160">
        <f>'将来負担比率（分子）の構造'!J$41</f>
        <v>3384</v>
      </c>
      <c r="F66" s="160"/>
      <c r="G66" s="160"/>
      <c r="H66" s="160">
        <f>'将来負担比率（分子）の構造'!K$41</f>
        <v>3843</v>
      </c>
      <c r="I66" s="160"/>
      <c r="J66" s="160"/>
      <c r="K66" s="160">
        <f>'将来負担比率（分子）の構造'!L$41</f>
        <v>4252</v>
      </c>
      <c r="L66" s="160"/>
      <c r="M66" s="160"/>
      <c r="N66" s="160">
        <f>'将来負担比率（分子）の構造'!M$41</f>
        <v>4770</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67</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991</v>
      </c>
      <c r="C72" s="164">
        <f>基金残高に係る経年分析!G55</f>
        <v>873</v>
      </c>
      <c r="D72" s="164">
        <f>基金残高に係る経年分析!H55</f>
        <v>1057</v>
      </c>
    </row>
    <row r="73" spans="1:16" x14ac:dyDescent="0.15">
      <c r="A73" s="163" t="s">
        <v>72</v>
      </c>
      <c r="B73" s="164">
        <f>基金残高に係る経年分析!F56</f>
        <v>1</v>
      </c>
      <c r="C73" s="164">
        <f>基金残高に係る経年分析!G56</f>
        <v>1</v>
      </c>
      <c r="D73" s="164">
        <f>基金残高に係る経年分析!H56</f>
        <v>1</v>
      </c>
    </row>
    <row r="74" spans="1:16" x14ac:dyDescent="0.15">
      <c r="A74" s="163" t="s">
        <v>73</v>
      </c>
      <c r="B74" s="164">
        <f>基金残高に係る経年分析!F57</f>
        <v>402</v>
      </c>
      <c r="C74" s="164">
        <f>基金残高に係る経年分析!G57</f>
        <v>443</v>
      </c>
      <c r="D74" s="164">
        <f>基金残高に係る経年分析!H57</f>
        <v>312</v>
      </c>
    </row>
  </sheetData>
  <sheetProtection algorithmName="SHA-512" hashValue="P+gmsAd2cMGutENyQ8iQM1K+VEqKCaYAqi28tKpMswWsKvsXuUfrWvwWDNHj/1L2oDGhjkPpHMSLxZEYwGWW6Q==" saltValue="vh0cPnYV/oprpw7a76C7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16"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547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548</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549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398" customFormat="1" ht="11.25" customHeight="1" x14ac:dyDescent="0.15">
      <c r="B5" s="645" t="s">
        <v>218</v>
      </c>
      <c r="C5" s="646"/>
      <c r="D5" s="646"/>
      <c r="E5" s="646"/>
      <c r="F5" s="646"/>
      <c r="G5" s="646"/>
      <c r="H5" s="646"/>
      <c r="I5" s="646"/>
      <c r="J5" s="646"/>
      <c r="K5" s="646"/>
      <c r="L5" s="646"/>
      <c r="M5" s="646"/>
      <c r="N5" s="646"/>
      <c r="O5" s="646"/>
      <c r="P5" s="646"/>
      <c r="Q5" s="647"/>
      <c r="R5" s="648">
        <v>606824</v>
      </c>
      <c r="S5" s="649"/>
      <c r="T5" s="649"/>
      <c r="U5" s="649"/>
      <c r="V5" s="649"/>
      <c r="W5" s="649"/>
      <c r="X5" s="649"/>
      <c r="Y5" s="650"/>
      <c r="Z5" s="651">
        <v>12.9</v>
      </c>
      <c r="AA5" s="651"/>
      <c r="AB5" s="651"/>
      <c r="AC5" s="651"/>
      <c r="AD5" s="652">
        <v>606824</v>
      </c>
      <c r="AE5" s="652"/>
      <c r="AF5" s="652"/>
      <c r="AG5" s="652"/>
      <c r="AH5" s="652"/>
      <c r="AI5" s="652"/>
      <c r="AJ5" s="652"/>
      <c r="AK5" s="652"/>
      <c r="AL5" s="653">
        <v>23.6</v>
      </c>
      <c r="AM5" s="654"/>
      <c r="AN5" s="654"/>
      <c r="AO5" s="655"/>
      <c r="AP5" s="645" t="s">
        <v>219</v>
      </c>
      <c r="AQ5" s="646"/>
      <c r="AR5" s="646"/>
      <c r="AS5" s="646"/>
      <c r="AT5" s="646"/>
      <c r="AU5" s="646"/>
      <c r="AV5" s="646"/>
      <c r="AW5" s="646"/>
      <c r="AX5" s="646"/>
      <c r="AY5" s="646"/>
      <c r="AZ5" s="646"/>
      <c r="BA5" s="646"/>
      <c r="BB5" s="646"/>
      <c r="BC5" s="646"/>
      <c r="BD5" s="646"/>
      <c r="BE5" s="646"/>
      <c r="BF5" s="647"/>
      <c r="BG5" s="659">
        <v>601550</v>
      </c>
      <c r="BH5" s="660"/>
      <c r="BI5" s="660"/>
      <c r="BJ5" s="660"/>
      <c r="BK5" s="660"/>
      <c r="BL5" s="660"/>
      <c r="BM5" s="660"/>
      <c r="BN5" s="661"/>
      <c r="BO5" s="662">
        <v>99.1</v>
      </c>
      <c r="BP5" s="662"/>
      <c r="BQ5" s="662"/>
      <c r="BR5" s="662"/>
      <c r="BS5" s="663">
        <v>28</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213</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x14ac:dyDescent="0.15">
      <c r="B6" s="656" t="s">
        <v>550</v>
      </c>
      <c r="C6" s="657"/>
      <c r="D6" s="657"/>
      <c r="E6" s="657"/>
      <c r="F6" s="657"/>
      <c r="G6" s="657"/>
      <c r="H6" s="657"/>
      <c r="I6" s="657"/>
      <c r="J6" s="657"/>
      <c r="K6" s="657"/>
      <c r="L6" s="657"/>
      <c r="M6" s="657"/>
      <c r="N6" s="657"/>
      <c r="O6" s="657"/>
      <c r="P6" s="657"/>
      <c r="Q6" s="658"/>
      <c r="R6" s="659">
        <v>63265</v>
      </c>
      <c r="S6" s="660"/>
      <c r="T6" s="660"/>
      <c r="U6" s="660"/>
      <c r="V6" s="660"/>
      <c r="W6" s="660"/>
      <c r="X6" s="660"/>
      <c r="Y6" s="661"/>
      <c r="Z6" s="662">
        <v>1.3</v>
      </c>
      <c r="AA6" s="662"/>
      <c r="AB6" s="662"/>
      <c r="AC6" s="662"/>
      <c r="AD6" s="663">
        <v>63265</v>
      </c>
      <c r="AE6" s="663"/>
      <c r="AF6" s="663"/>
      <c r="AG6" s="663"/>
      <c r="AH6" s="663"/>
      <c r="AI6" s="663"/>
      <c r="AJ6" s="663"/>
      <c r="AK6" s="663"/>
      <c r="AL6" s="664">
        <v>2.5</v>
      </c>
      <c r="AM6" s="665"/>
      <c r="AN6" s="665"/>
      <c r="AO6" s="666"/>
      <c r="AP6" s="656" t="s">
        <v>223</v>
      </c>
      <c r="AQ6" s="657"/>
      <c r="AR6" s="657"/>
      <c r="AS6" s="657"/>
      <c r="AT6" s="657"/>
      <c r="AU6" s="657"/>
      <c r="AV6" s="657"/>
      <c r="AW6" s="657"/>
      <c r="AX6" s="657"/>
      <c r="AY6" s="657"/>
      <c r="AZ6" s="657"/>
      <c r="BA6" s="657"/>
      <c r="BB6" s="657"/>
      <c r="BC6" s="657"/>
      <c r="BD6" s="657"/>
      <c r="BE6" s="657"/>
      <c r="BF6" s="658"/>
      <c r="BG6" s="659">
        <v>601550</v>
      </c>
      <c r="BH6" s="660"/>
      <c r="BI6" s="660"/>
      <c r="BJ6" s="660"/>
      <c r="BK6" s="660"/>
      <c r="BL6" s="660"/>
      <c r="BM6" s="660"/>
      <c r="BN6" s="661"/>
      <c r="BO6" s="662">
        <v>99.1</v>
      </c>
      <c r="BP6" s="662"/>
      <c r="BQ6" s="662"/>
      <c r="BR6" s="662"/>
      <c r="BS6" s="663">
        <v>28</v>
      </c>
      <c r="BT6" s="663"/>
      <c r="BU6" s="663"/>
      <c r="BV6" s="663"/>
      <c r="BW6" s="663"/>
      <c r="BX6" s="663"/>
      <c r="BY6" s="663"/>
      <c r="BZ6" s="663"/>
      <c r="CA6" s="663"/>
      <c r="CB6" s="667"/>
      <c r="CD6" s="670" t="s">
        <v>224</v>
      </c>
      <c r="CE6" s="671"/>
      <c r="CF6" s="671"/>
      <c r="CG6" s="671"/>
      <c r="CH6" s="671"/>
      <c r="CI6" s="671"/>
      <c r="CJ6" s="671"/>
      <c r="CK6" s="671"/>
      <c r="CL6" s="671"/>
      <c r="CM6" s="671"/>
      <c r="CN6" s="671"/>
      <c r="CO6" s="671"/>
      <c r="CP6" s="671"/>
      <c r="CQ6" s="672"/>
      <c r="CR6" s="659">
        <v>68487</v>
      </c>
      <c r="CS6" s="660"/>
      <c r="CT6" s="660"/>
      <c r="CU6" s="660"/>
      <c r="CV6" s="660"/>
      <c r="CW6" s="660"/>
      <c r="CX6" s="660"/>
      <c r="CY6" s="661"/>
      <c r="CZ6" s="653">
        <v>1.5</v>
      </c>
      <c r="DA6" s="654"/>
      <c r="DB6" s="654"/>
      <c r="DC6" s="673"/>
      <c r="DD6" s="668" t="s">
        <v>122</v>
      </c>
      <c r="DE6" s="660"/>
      <c r="DF6" s="660"/>
      <c r="DG6" s="660"/>
      <c r="DH6" s="660"/>
      <c r="DI6" s="660"/>
      <c r="DJ6" s="660"/>
      <c r="DK6" s="660"/>
      <c r="DL6" s="660"/>
      <c r="DM6" s="660"/>
      <c r="DN6" s="660"/>
      <c r="DO6" s="660"/>
      <c r="DP6" s="661"/>
      <c r="DQ6" s="668">
        <v>68487</v>
      </c>
      <c r="DR6" s="660"/>
      <c r="DS6" s="660"/>
      <c r="DT6" s="660"/>
      <c r="DU6" s="660"/>
      <c r="DV6" s="660"/>
      <c r="DW6" s="660"/>
      <c r="DX6" s="660"/>
      <c r="DY6" s="660"/>
      <c r="DZ6" s="660"/>
      <c r="EA6" s="660"/>
      <c r="EB6" s="660"/>
      <c r="EC6" s="669"/>
    </row>
    <row r="7" spans="2:143" ht="11.25" customHeight="1" x14ac:dyDescent="0.15">
      <c r="B7" s="656" t="s">
        <v>226</v>
      </c>
      <c r="C7" s="657"/>
      <c r="D7" s="657"/>
      <c r="E7" s="657"/>
      <c r="F7" s="657"/>
      <c r="G7" s="657"/>
      <c r="H7" s="657"/>
      <c r="I7" s="657"/>
      <c r="J7" s="657"/>
      <c r="K7" s="657"/>
      <c r="L7" s="657"/>
      <c r="M7" s="657"/>
      <c r="N7" s="657"/>
      <c r="O7" s="657"/>
      <c r="P7" s="657"/>
      <c r="Q7" s="658"/>
      <c r="R7" s="659">
        <v>630</v>
      </c>
      <c r="S7" s="660"/>
      <c r="T7" s="660"/>
      <c r="U7" s="660"/>
      <c r="V7" s="660"/>
      <c r="W7" s="660"/>
      <c r="X7" s="660"/>
      <c r="Y7" s="661"/>
      <c r="Z7" s="662">
        <v>0</v>
      </c>
      <c r="AA7" s="662"/>
      <c r="AB7" s="662"/>
      <c r="AC7" s="662"/>
      <c r="AD7" s="663">
        <v>630</v>
      </c>
      <c r="AE7" s="663"/>
      <c r="AF7" s="663"/>
      <c r="AG7" s="663"/>
      <c r="AH7" s="663"/>
      <c r="AI7" s="663"/>
      <c r="AJ7" s="663"/>
      <c r="AK7" s="663"/>
      <c r="AL7" s="664">
        <v>0</v>
      </c>
      <c r="AM7" s="665"/>
      <c r="AN7" s="665"/>
      <c r="AO7" s="666"/>
      <c r="AP7" s="656" t="s">
        <v>227</v>
      </c>
      <c r="AQ7" s="657"/>
      <c r="AR7" s="657"/>
      <c r="AS7" s="657"/>
      <c r="AT7" s="657"/>
      <c r="AU7" s="657"/>
      <c r="AV7" s="657"/>
      <c r="AW7" s="657"/>
      <c r="AX7" s="657"/>
      <c r="AY7" s="657"/>
      <c r="AZ7" s="657"/>
      <c r="BA7" s="657"/>
      <c r="BB7" s="657"/>
      <c r="BC7" s="657"/>
      <c r="BD7" s="657"/>
      <c r="BE7" s="657"/>
      <c r="BF7" s="658"/>
      <c r="BG7" s="659">
        <v>173878</v>
      </c>
      <c r="BH7" s="660"/>
      <c r="BI7" s="660"/>
      <c r="BJ7" s="660"/>
      <c r="BK7" s="660"/>
      <c r="BL7" s="660"/>
      <c r="BM7" s="660"/>
      <c r="BN7" s="661"/>
      <c r="BO7" s="662">
        <v>28.7</v>
      </c>
      <c r="BP7" s="662"/>
      <c r="BQ7" s="662"/>
      <c r="BR7" s="662"/>
      <c r="BS7" s="663">
        <v>28</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1394789</v>
      </c>
      <c r="CS7" s="660"/>
      <c r="CT7" s="660"/>
      <c r="CU7" s="660"/>
      <c r="CV7" s="660"/>
      <c r="CW7" s="660"/>
      <c r="CX7" s="660"/>
      <c r="CY7" s="661"/>
      <c r="CZ7" s="662">
        <v>31.4</v>
      </c>
      <c r="DA7" s="662"/>
      <c r="DB7" s="662"/>
      <c r="DC7" s="662"/>
      <c r="DD7" s="668">
        <v>673387</v>
      </c>
      <c r="DE7" s="660"/>
      <c r="DF7" s="660"/>
      <c r="DG7" s="660"/>
      <c r="DH7" s="660"/>
      <c r="DI7" s="660"/>
      <c r="DJ7" s="660"/>
      <c r="DK7" s="660"/>
      <c r="DL7" s="660"/>
      <c r="DM7" s="660"/>
      <c r="DN7" s="660"/>
      <c r="DO7" s="660"/>
      <c r="DP7" s="661"/>
      <c r="DQ7" s="668">
        <v>606143</v>
      </c>
      <c r="DR7" s="660"/>
      <c r="DS7" s="660"/>
      <c r="DT7" s="660"/>
      <c r="DU7" s="660"/>
      <c r="DV7" s="660"/>
      <c r="DW7" s="660"/>
      <c r="DX7" s="660"/>
      <c r="DY7" s="660"/>
      <c r="DZ7" s="660"/>
      <c r="EA7" s="660"/>
      <c r="EB7" s="660"/>
      <c r="EC7" s="669"/>
    </row>
    <row r="8" spans="2:143" ht="11.25" customHeight="1" x14ac:dyDescent="0.15">
      <c r="B8" s="656" t="s">
        <v>229</v>
      </c>
      <c r="C8" s="657"/>
      <c r="D8" s="657"/>
      <c r="E8" s="657"/>
      <c r="F8" s="657"/>
      <c r="G8" s="657"/>
      <c r="H8" s="657"/>
      <c r="I8" s="657"/>
      <c r="J8" s="657"/>
      <c r="K8" s="657"/>
      <c r="L8" s="657"/>
      <c r="M8" s="657"/>
      <c r="N8" s="657"/>
      <c r="O8" s="657"/>
      <c r="P8" s="657"/>
      <c r="Q8" s="658"/>
      <c r="R8" s="659">
        <v>1745</v>
      </c>
      <c r="S8" s="660"/>
      <c r="T8" s="660"/>
      <c r="U8" s="660"/>
      <c r="V8" s="660"/>
      <c r="W8" s="660"/>
      <c r="X8" s="660"/>
      <c r="Y8" s="661"/>
      <c r="Z8" s="662">
        <v>0</v>
      </c>
      <c r="AA8" s="662"/>
      <c r="AB8" s="662"/>
      <c r="AC8" s="662"/>
      <c r="AD8" s="663">
        <v>1745</v>
      </c>
      <c r="AE8" s="663"/>
      <c r="AF8" s="663"/>
      <c r="AG8" s="663"/>
      <c r="AH8" s="663"/>
      <c r="AI8" s="663"/>
      <c r="AJ8" s="663"/>
      <c r="AK8" s="663"/>
      <c r="AL8" s="664">
        <v>0.1</v>
      </c>
      <c r="AM8" s="665"/>
      <c r="AN8" s="665"/>
      <c r="AO8" s="666"/>
      <c r="AP8" s="656" t="s">
        <v>230</v>
      </c>
      <c r="AQ8" s="657"/>
      <c r="AR8" s="657"/>
      <c r="AS8" s="657"/>
      <c r="AT8" s="657"/>
      <c r="AU8" s="657"/>
      <c r="AV8" s="657"/>
      <c r="AW8" s="657"/>
      <c r="AX8" s="657"/>
      <c r="AY8" s="657"/>
      <c r="AZ8" s="657"/>
      <c r="BA8" s="657"/>
      <c r="BB8" s="657"/>
      <c r="BC8" s="657"/>
      <c r="BD8" s="657"/>
      <c r="BE8" s="657"/>
      <c r="BF8" s="658"/>
      <c r="BG8" s="659">
        <v>7849</v>
      </c>
      <c r="BH8" s="660"/>
      <c r="BI8" s="660"/>
      <c r="BJ8" s="660"/>
      <c r="BK8" s="660"/>
      <c r="BL8" s="660"/>
      <c r="BM8" s="660"/>
      <c r="BN8" s="661"/>
      <c r="BO8" s="662">
        <v>1.3</v>
      </c>
      <c r="BP8" s="662"/>
      <c r="BQ8" s="662"/>
      <c r="BR8" s="662"/>
      <c r="BS8" s="668" t="s">
        <v>551</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771019</v>
      </c>
      <c r="CS8" s="660"/>
      <c r="CT8" s="660"/>
      <c r="CU8" s="660"/>
      <c r="CV8" s="660"/>
      <c r="CW8" s="660"/>
      <c r="CX8" s="660"/>
      <c r="CY8" s="661"/>
      <c r="CZ8" s="662">
        <v>17.3</v>
      </c>
      <c r="DA8" s="662"/>
      <c r="DB8" s="662"/>
      <c r="DC8" s="662"/>
      <c r="DD8" s="668">
        <v>28397</v>
      </c>
      <c r="DE8" s="660"/>
      <c r="DF8" s="660"/>
      <c r="DG8" s="660"/>
      <c r="DH8" s="660"/>
      <c r="DI8" s="660"/>
      <c r="DJ8" s="660"/>
      <c r="DK8" s="660"/>
      <c r="DL8" s="660"/>
      <c r="DM8" s="660"/>
      <c r="DN8" s="660"/>
      <c r="DO8" s="660"/>
      <c r="DP8" s="661"/>
      <c r="DQ8" s="668">
        <v>537505</v>
      </c>
      <c r="DR8" s="660"/>
      <c r="DS8" s="660"/>
      <c r="DT8" s="660"/>
      <c r="DU8" s="660"/>
      <c r="DV8" s="660"/>
      <c r="DW8" s="660"/>
      <c r="DX8" s="660"/>
      <c r="DY8" s="660"/>
      <c r="DZ8" s="660"/>
      <c r="EA8" s="660"/>
      <c r="EB8" s="660"/>
      <c r="EC8" s="669"/>
    </row>
    <row r="9" spans="2:143" ht="11.25" customHeight="1" x14ac:dyDescent="0.15">
      <c r="B9" s="656" t="s">
        <v>232</v>
      </c>
      <c r="C9" s="657"/>
      <c r="D9" s="657"/>
      <c r="E9" s="657"/>
      <c r="F9" s="657"/>
      <c r="G9" s="657"/>
      <c r="H9" s="657"/>
      <c r="I9" s="657"/>
      <c r="J9" s="657"/>
      <c r="K9" s="657"/>
      <c r="L9" s="657"/>
      <c r="M9" s="657"/>
      <c r="N9" s="657"/>
      <c r="O9" s="657"/>
      <c r="P9" s="657"/>
      <c r="Q9" s="658"/>
      <c r="R9" s="659">
        <v>1794</v>
      </c>
      <c r="S9" s="660"/>
      <c r="T9" s="660"/>
      <c r="U9" s="660"/>
      <c r="V9" s="660"/>
      <c r="W9" s="660"/>
      <c r="X9" s="660"/>
      <c r="Y9" s="661"/>
      <c r="Z9" s="662">
        <v>0</v>
      </c>
      <c r="AA9" s="662"/>
      <c r="AB9" s="662"/>
      <c r="AC9" s="662"/>
      <c r="AD9" s="663">
        <v>1794</v>
      </c>
      <c r="AE9" s="663"/>
      <c r="AF9" s="663"/>
      <c r="AG9" s="663"/>
      <c r="AH9" s="663"/>
      <c r="AI9" s="663"/>
      <c r="AJ9" s="663"/>
      <c r="AK9" s="663"/>
      <c r="AL9" s="664">
        <v>0.1</v>
      </c>
      <c r="AM9" s="665"/>
      <c r="AN9" s="665"/>
      <c r="AO9" s="666"/>
      <c r="AP9" s="656" t="s">
        <v>552</v>
      </c>
      <c r="AQ9" s="657"/>
      <c r="AR9" s="657"/>
      <c r="AS9" s="657"/>
      <c r="AT9" s="657"/>
      <c r="AU9" s="657"/>
      <c r="AV9" s="657"/>
      <c r="AW9" s="657"/>
      <c r="AX9" s="657"/>
      <c r="AY9" s="657"/>
      <c r="AZ9" s="657"/>
      <c r="BA9" s="657"/>
      <c r="BB9" s="657"/>
      <c r="BC9" s="657"/>
      <c r="BD9" s="657"/>
      <c r="BE9" s="657"/>
      <c r="BF9" s="658"/>
      <c r="BG9" s="659">
        <v>135138</v>
      </c>
      <c r="BH9" s="660"/>
      <c r="BI9" s="660"/>
      <c r="BJ9" s="660"/>
      <c r="BK9" s="660"/>
      <c r="BL9" s="660"/>
      <c r="BM9" s="660"/>
      <c r="BN9" s="661"/>
      <c r="BO9" s="662">
        <v>22.3</v>
      </c>
      <c r="BP9" s="662"/>
      <c r="BQ9" s="662"/>
      <c r="BR9" s="662"/>
      <c r="BS9" s="668" t="s">
        <v>551</v>
      </c>
      <c r="BT9" s="660"/>
      <c r="BU9" s="660"/>
      <c r="BV9" s="660"/>
      <c r="BW9" s="660"/>
      <c r="BX9" s="660"/>
      <c r="BY9" s="660"/>
      <c r="BZ9" s="660"/>
      <c r="CA9" s="660"/>
      <c r="CB9" s="669"/>
      <c r="CD9" s="674" t="s">
        <v>233</v>
      </c>
      <c r="CE9" s="675"/>
      <c r="CF9" s="675"/>
      <c r="CG9" s="675"/>
      <c r="CH9" s="675"/>
      <c r="CI9" s="675"/>
      <c r="CJ9" s="675"/>
      <c r="CK9" s="675"/>
      <c r="CL9" s="675"/>
      <c r="CM9" s="675"/>
      <c r="CN9" s="675"/>
      <c r="CO9" s="675"/>
      <c r="CP9" s="675"/>
      <c r="CQ9" s="676"/>
      <c r="CR9" s="659">
        <v>309578</v>
      </c>
      <c r="CS9" s="660"/>
      <c r="CT9" s="660"/>
      <c r="CU9" s="660"/>
      <c r="CV9" s="660"/>
      <c r="CW9" s="660"/>
      <c r="CX9" s="660"/>
      <c r="CY9" s="661"/>
      <c r="CZ9" s="662">
        <v>7</v>
      </c>
      <c r="DA9" s="662"/>
      <c r="DB9" s="662"/>
      <c r="DC9" s="662"/>
      <c r="DD9" s="668">
        <v>9142</v>
      </c>
      <c r="DE9" s="660"/>
      <c r="DF9" s="660"/>
      <c r="DG9" s="660"/>
      <c r="DH9" s="660"/>
      <c r="DI9" s="660"/>
      <c r="DJ9" s="660"/>
      <c r="DK9" s="660"/>
      <c r="DL9" s="660"/>
      <c r="DM9" s="660"/>
      <c r="DN9" s="660"/>
      <c r="DO9" s="660"/>
      <c r="DP9" s="661"/>
      <c r="DQ9" s="668">
        <v>295949</v>
      </c>
      <c r="DR9" s="660"/>
      <c r="DS9" s="660"/>
      <c r="DT9" s="660"/>
      <c r="DU9" s="660"/>
      <c r="DV9" s="660"/>
      <c r="DW9" s="660"/>
      <c r="DX9" s="660"/>
      <c r="DY9" s="660"/>
      <c r="DZ9" s="660"/>
      <c r="EA9" s="660"/>
      <c r="EB9" s="660"/>
      <c r="EC9" s="669"/>
    </row>
    <row r="10" spans="2:143" ht="11.25" customHeight="1" x14ac:dyDescent="0.15">
      <c r="B10" s="656" t="s">
        <v>553</v>
      </c>
      <c r="C10" s="657"/>
      <c r="D10" s="657"/>
      <c r="E10" s="657"/>
      <c r="F10" s="657"/>
      <c r="G10" s="657"/>
      <c r="H10" s="657"/>
      <c r="I10" s="657"/>
      <c r="J10" s="657"/>
      <c r="K10" s="657"/>
      <c r="L10" s="657"/>
      <c r="M10" s="657"/>
      <c r="N10" s="657"/>
      <c r="O10" s="657"/>
      <c r="P10" s="657"/>
      <c r="Q10" s="658"/>
      <c r="R10" s="659" t="s">
        <v>122</v>
      </c>
      <c r="S10" s="660"/>
      <c r="T10" s="660"/>
      <c r="U10" s="660"/>
      <c r="V10" s="660"/>
      <c r="W10" s="660"/>
      <c r="X10" s="660"/>
      <c r="Y10" s="661"/>
      <c r="Z10" s="662" t="s">
        <v>122</v>
      </c>
      <c r="AA10" s="662"/>
      <c r="AB10" s="662"/>
      <c r="AC10" s="662"/>
      <c r="AD10" s="663" t="s">
        <v>551</v>
      </c>
      <c r="AE10" s="663"/>
      <c r="AF10" s="663"/>
      <c r="AG10" s="663"/>
      <c r="AH10" s="663"/>
      <c r="AI10" s="663"/>
      <c r="AJ10" s="663"/>
      <c r="AK10" s="663"/>
      <c r="AL10" s="664" t="s">
        <v>554</v>
      </c>
      <c r="AM10" s="665"/>
      <c r="AN10" s="665"/>
      <c r="AO10" s="666"/>
      <c r="AP10" s="656" t="s">
        <v>555</v>
      </c>
      <c r="AQ10" s="657"/>
      <c r="AR10" s="657"/>
      <c r="AS10" s="657"/>
      <c r="AT10" s="657"/>
      <c r="AU10" s="657"/>
      <c r="AV10" s="657"/>
      <c r="AW10" s="657"/>
      <c r="AX10" s="657"/>
      <c r="AY10" s="657"/>
      <c r="AZ10" s="657"/>
      <c r="BA10" s="657"/>
      <c r="BB10" s="657"/>
      <c r="BC10" s="657"/>
      <c r="BD10" s="657"/>
      <c r="BE10" s="657"/>
      <c r="BF10" s="658"/>
      <c r="BG10" s="659">
        <v>12760</v>
      </c>
      <c r="BH10" s="660"/>
      <c r="BI10" s="660"/>
      <c r="BJ10" s="660"/>
      <c r="BK10" s="660"/>
      <c r="BL10" s="660"/>
      <c r="BM10" s="660"/>
      <c r="BN10" s="661"/>
      <c r="BO10" s="662">
        <v>2.1</v>
      </c>
      <c r="BP10" s="662"/>
      <c r="BQ10" s="662"/>
      <c r="BR10" s="662"/>
      <c r="BS10" s="668" t="s">
        <v>122</v>
      </c>
      <c r="BT10" s="660"/>
      <c r="BU10" s="660"/>
      <c r="BV10" s="660"/>
      <c r="BW10" s="660"/>
      <c r="BX10" s="660"/>
      <c r="BY10" s="660"/>
      <c r="BZ10" s="660"/>
      <c r="CA10" s="660"/>
      <c r="CB10" s="669"/>
      <c r="CD10" s="674" t="s">
        <v>234</v>
      </c>
      <c r="CE10" s="675"/>
      <c r="CF10" s="675"/>
      <c r="CG10" s="675"/>
      <c r="CH10" s="675"/>
      <c r="CI10" s="675"/>
      <c r="CJ10" s="675"/>
      <c r="CK10" s="675"/>
      <c r="CL10" s="675"/>
      <c r="CM10" s="675"/>
      <c r="CN10" s="675"/>
      <c r="CO10" s="675"/>
      <c r="CP10" s="675"/>
      <c r="CQ10" s="676"/>
      <c r="CR10" s="659">
        <v>50</v>
      </c>
      <c r="CS10" s="660"/>
      <c r="CT10" s="660"/>
      <c r="CU10" s="660"/>
      <c r="CV10" s="660"/>
      <c r="CW10" s="660"/>
      <c r="CX10" s="660"/>
      <c r="CY10" s="661"/>
      <c r="CZ10" s="662">
        <v>0</v>
      </c>
      <c r="DA10" s="662"/>
      <c r="DB10" s="662"/>
      <c r="DC10" s="662"/>
      <c r="DD10" s="668" t="s">
        <v>122</v>
      </c>
      <c r="DE10" s="660"/>
      <c r="DF10" s="660"/>
      <c r="DG10" s="660"/>
      <c r="DH10" s="660"/>
      <c r="DI10" s="660"/>
      <c r="DJ10" s="660"/>
      <c r="DK10" s="660"/>
      <c r="DL10" s="660"/>
      <c r="DM10" s="660"/>
      <c r="DN10" s="660"/>
      <c r="DO10" s="660"/>
      <c r="DP10" s="661"/>
      <c r="DQ10" s="668">
        <v>50</v>
      </c>
      <c r="DR10" s="660"/>
      <c r="DS10" s="660"/>
      <c r="DT10" s="660"/>
      <c r="DU10" s="660"/>
      <c r="DV10" s="660"/>
      <c r="DW10" s="660"/>
      <c r="DX10" s="660"/>
      <c r="DY10" s="660"/>
      <c r="DZ10" s="660"/>
      <c r="EA10" s="660"/>
      <c r="EB10" s="660"/>
      <c r="EC10" s="669"/>
    </row>
    <row r="11" spans="2:143" ht="11.25" customHeight="1" x14ac:dyDescent="0.15">
      <c r="B11" s="656" t="s">
        <v>556</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551</v>
      </c>
      <c r="AA11" s="662"/>
      <c r="AB11" s="662"/>
      <c r="AC11" s="662"/>
      <c r="AD11" s="663" t="s">
        <v>122</v>
      </c>
      <c r="AE11" s="663"/>
      <c r="AF11" s="663"/>
      <c r="AG11" s="663"/>
      <c r="AH11" s="663"/>
      <c r="AI11" s="663"/>
      <c r="AJ11" s="663"/>
      <c r="AK11" s="663"/>
      <c r="AL11" s="664" t="s">
        <v>551</v>
      </c>
      <c r="AM11" s="665"/>
      <c r="AN11" s="665"/>
      <c r="AO11" s="666"/>
      <c r="AP11" s="656" t="s">
        <v>235</v>
      </c>
      <c r="AQ11" s="657"/>
      <c r="AR11" s="657"/>
      <c r="AS11" s="657"/>
      <c r="AT11" s="657"/>
      <c r="AU11" s="657"/>
      <c r="AV11" s="657"/>
      <c r="AW11" s="657"/>
      <c r="AX11" s="657"/>
      <c r="AY11" s="657"/>
      <c r="AZ11" s="657"/>
      <c r="BA11" s="657"/>
      <c r="BB11" s="657"/>
      <c r="BC11" s="657"/>
      <c r="BD11" s="657"/>
      <c r="BE11" s="657"/>
      <c r="BF11" s="658"/>
      <c r="BG11" s="659">
        <v>18131</v>
      </c>
      <c r="BH11" s="660"/>
      <c r="BI11" s="660"/>
      <c r="BJ11" s="660"/>
      <c r="BK11" s="660"/>
      <c r="BL11" s="660"/>
      <c r="BM11" s="660"/>
      <c r="BN11" s="661"/>
      <c r="BO11" s="662">
        <v>3</v>
      </c>
      <c r="BP11" s="662"/>
      <c r="BQ11" s="662"/>
      <c r="BR11" s="662"/>
      <c r="BS11" s="668">
        <v>28</v>
      </c>
      <c r="BT11" s="660"/>
      <c r="BU11" s="660"/>
      <c r="BV11" s="660"/>
      <c r="BW11" s="660"/>
      <c r="BX11" s="660"/>
      <c r="BY11" s="660"/>
      <c r="BZ11" s="660"/>
      <c r="CA11" s="660"/>
      <c r="CB11" s="669"/>
      <c r="CD11" s="674" t="s">
        <v>236</v>
      </c>
      <c r="CE11" s="675"/>
      <c r="CF11" s="675"/>
      <c r="CG11" s="675"/>
      <c r="CH11" s="675"/>
      <c r="CI11" s="675"/>
      <c r="CJ11" s="675"/>
      <c r="CK11" s="675"/>
      <c r="CL11" s="675"/>
      <c r="CM11" s="675"/>
      <c r="CN11" s="675"/>
      <c r="CO11" s="675"/>
      <c r="CP11" s="675"/>
      <c r="CQ11" s="676"/>
      <c r="CR11" s="659">
        <v>386663</v>
      </c>
      <c r="CS11" s="660"/>
      <c r="CT11" s="660"/>
      <c r="CU11" s="660"/>
      <c r="CV11" s="660"/>
      <c r="CW11" s="660"/>
      <c r="CX11" s="660"/>
      <c r="CY11" s="661"/>
      <c r="CZ11" s="662">
        <v>8.6999999999999993</v>
      </c>
      <c r="DA11" s="662"/>
      <c r="DB11" s="662"/>
      <c r="DC11" s="662"/>
      <c r="DD11" s="668">
        <v>218011</v>
      </c>
      <c r="DE11" s="660"/>
      <c r="DF11" s="660"/>
      <c r="DG11" s="660"/>
      <c r="DH11" s="660"/>
      <c r="DI11" s="660"/>
      <c r="DJ11" s="660"/>
      <c r="DK11" s="660"/>
      <c r="DL11" s="660"/>
      <c r="DM11" s="660"/>
      <c r="DN11" s="660"/>
      <c r="DO11" s="660"/>
      <c r="DP11" s="661"/>
      <c r="DQ11" s="668">
        <v>190065</v>
      </c>
      <c r="DR11" s="660"/>
      <c r="DS11" s="660"/>
      <c r="DT11" s="660"/>
      <c r="DU11" s="660"/>
      <c r="DV11" s="660"/>
      <c r="DW11" s="660"/>
      <c r="DX11" s="660"/>
      <c r="DY11" s="660"/>
      <c r="DZ11" s="660"/>
      <c r="EA11" s="660"/>
      <c r="EB11" s="660"/>
      <c r="EC11" s="669"/>
    </row>
    <row r="12" spans="2:143" ht="11.25" customHeight="1" x14ac:dyDescent="0.15">
      <c r="B12" s="656" t="s">
        <v>237</v>
      </c>
      <c r="C12" s="657"/>
      <c r="D12" s="657"/>
      <c r="E12" s="657"/>
      <c r="F12" s="657"/>
      <c r="G12" s="657"/>
      <c r="H12" s="657"/>
      <c r="I12" s="657"/>
      <c r="J12" s="657"/>
      <c r="K12" s="657"/>
      <c r="L12" s="657"/>
      <c r="M12" s="657"/>
      <c r="N12" s="657"/>
      <c r="O12" s="657"/>
      <c r="P12" s="657"/>
      <c r="Q12" s="658"/>
      <c r="R12" s="659">
        <v>82850</v>
      </c>
      <c r="S12" s="660"/>
      <c r="T12" s="660"/>
      <c r="U12" s="660"/>
      <c r="V12" s="660"/>
      <c r="W12" s="660"/>
      <c r="X12" s="660"/>
      <c r="Y12" s="661"/>
      <c r="Z12" s="662">
        <v>1.8</v>
      </c>
      <c r="AA12" s="662"/>
      <c r="AB12" s="662"/>
      <c r="AC12" s="662"/>
      <c r="AD12" s="663">
        <v>82850</v>
      </c>
      <c r="AE12" s="663"/>
      <c r="AF12" s="663"/>
      <c r="AG12" s="663"/>
      <c r="AH12" s="663"/>
      <c r="AI12" s="663"/>
      <c r="AJ12" s="663"/>
      <c r="AK12" s="663"/>
      <c r="AL12" s="664">
        <v>3.2</v>
      </c>
      <c r="AM12" s="665"/>
      <c r="AN12" s="665"/>
      <c r="AO12" s="666"/>
      <c r="AP12" s="656" t="s">
        <v>557</v>
      </c>
      <c r="AQ12" s="657"/>
      <c r="AR12" s="657"/>
      <c r="AS12" s="657"/>
      <c r="AT12" s="657"/>
      <c r="AU12" s="657"/>
      <c r="AV12" s="657"/>
      <c r="AW12" s="657"/>
      <c r="AX12" s="657"/>
      <c r="AY12" s="657"/>
      <c r="AZ12" s="657"/>
      <c r="BA12" s="657"/>
      <c r="BB12" s="657"/>
      <c r="BC12" s="657"/>
      <c r="BD12" s="657"/>
      <c r="BE12" s="657"/>
      <c r="BF12" s="658"/>
      <c r="BG12" s="659">
        <v>377038</v>
      </c>
      <c r="BH12" s="660"/>
      <c r="BI12" s="660"/>
      <c r="BJ12" s="660"/>
      <c r="BK12" s="660"/>
      <c r="BL12" s="660"/>
      <c r="BM12" s="660"/>
      <c r="BN12" s="661"/>
      <c r="BO12" s="662">
        <v>62.1</v>
      </c>
      <c r="BP12" s="662"/>
      <c r="BQ12" s="662"/>
      <c r="BR12" s="662"/>
      <c r="BS12" s="668" t="s">
        <v>551</v>
      </c>
      <c r="BT12" s="660"/>
      <c r="BU12" s="660"/>
      <c r="BV12" s="660"/>
      <c r="BW12" s="660"/>
      <c r="BX12" s="660"/>
      <c r="BY12" s="660"/>
      <c r="BZ12" s="660"/>
      <c r="CA12" s="660"/>
      <c r="CB12" s="669"/>
      <c r="CD12" s="674" t="s">
        <v>238</v>
      </c>
      <c r="CE12" s="675"/>
      <c r="CF12" s="675"/>
      <c r="CG12" s="675"/>
      <c r="CH12" s="675"/>
      <c r="CI12" s="675"/>
      <c r="CJ12" s="675"/>
      <c r="CK12" s="675"/>
      <c r="CL12" s="675"/>
      <c r="CM12" s="675"/>
      <c r="CN12" s="675"/>
      <c r="CO12" s="675"/>
      <c r="CP12" s="675"/>
      <c r="CQ12" s="676"/>
      <c r="CR12" s="659">
        <v>275910</v>
      </c>
      <c r="CS12" s="660"/>
      <c r="CT12" s="660"/>
      <c r="CU12" s="660"/>
      <c r="CV12" s="660"/>
      <c r="CW12" s="660"/>
      <c r="CX12" s="660"/>
      <c r="CY12" s="661"/>
      <c r="CZ12" s="662">
        <v>6.2</v>
      </c>
      <c r="DA12" s="662"/>
      <c r="DB12" s="662"/>
      <c r="DC12" s="662"/>
      <c r="DD12" s="668">
        <v>94160</v>
      </c>
      <c r="DE12" s="660"/>
      <c r="DF12" s="660"/>
      <c r="DG12" s="660"/>
      <c r="DH12" s="660"/>
      <c r="DI12" s="660"/>
      <c r="DJ12" s="660"/>
      <c r="DK12" s="660"/>
      <c r="DL12" s="660"/>
      <c r="DM12" s="660"/>
      <c r="DN12" s="660"/>
      <c r="DO12" s="660"/>
      <c r="DP12" s="661"/>
      <c r="DQ12" s="668">
        <v>130555</v>
      </c>
      <c r="DR12" s="660"/>
      <c r="DS12" s="660"/>
      <c r="DT12" s="660"/>
      <c r="DU12" s="660"/>
      <c r="DV12" s="660"/>
      <c r="DW12" s="660"/>
      <c r="DX12" s="660"/>
      <c r="DY12" s="660"/>
      <c r="DZ12" s="660"/>
      <c r="EA12" s="660"/>
      <c r="EB12" s="660"/>
      <c r="EC12" s="669"/>
    </row>
    <row r="13" spans="2:143" ht="11.25" customHeight="1" x14ac:dyDescent="0.15">
      <c r="B13" s="656" t="s">
        <v>239</v>
      </c>
      <c r="C13" s="657"/>
      <c r="D13" s="657"/>
      <c r="E13" s="657"/>
      <c r="F13" s="657"/>
      <c r="G13" s="657"/>
      <c r="H13" s="657"/>
      <c r="I13" s="657"/>
      <c r="J13" s="657"/>
      <c r="K13" s="657"/>
      <c r="L13" s="657"/>
      <c r="M13" s="657"/>
      <c r="N13" s="657"/>
      <c r="O13" s="657"/>
      <c r="P13" s="657"/>
      <c r="Q13" s="658"/>
      <c r="R13" s="659" t="s">
        <v>551</v>
      </c>
      <c r="S13" s="660"/>
      <c r="T13" s="660"/>
      <c r="U13" s="660"/>
      <c r="V13" s="660"/>
      <c r="W13" s="660"/>
      <c r="X13" s="660"/>
      <c r="Y13" s="661"/>
      <c r="Z13" s="662" t="s">
        <v>122</v>
      </c>
      <c r="AA13" s="662"/>
      <c r="AB13" s="662"/>
      <c r="AC13" s="662"/>
      <c r="AD13" s="663" t="s">
        <v>551</v>
      </c>
      <c r="AE13" s="663"/>
      <c r="AF13" s="663"/>
      <c r="AG13" s="663"/>
      <c r="AH13" s="663"/>
      <c r="AI13" s="663"/>
      <c r="AJ13" s="663"/>
      <c r="AK13" s="663"/>
      <c r="AL13" s="664" t="s">
        <v>122</v>
      </c>
      <c r="AM13" s="665"/>
      <c r="AN13" s="665"/>
      <c r="AO13" s="666"/>
      <c r="AP13" s="656" t="s">
        <v>240</v>
      </c>
      <c r="AQ13" s="657"/>
      <c r="AR13" s="657"/>
      <c r="AS13" s="657"/>
      <c r="AT13" s="657"/>
      <c r="AU13" s="657"/>
      <c r="AV13" s="657"/>
      <c r="AW13" s="657"/>
      <c r="AX13" s="657"/>
      <c r="AY13" s="657"/>
      <c r="AZ13" s="657"/>
      <c r="BA13" s="657"/>
      <c r="BB13" s="657"/>
      <c r="BC13" s="657"/>
      <c r="BD13" s="657"/>
      <c r="BE13" s="657"/>
      <c r="BF13" s="658"/>
      <c r="BG13" s="659">
        <v>362985</v>
      </c>
      <c r="BH13" s="660"/>
      <c r="BI13" s="660"/>
      <c r="BJ13" s="660"/>
      <c r="BK13" s="660"/>
      <c r="BL13" s="660"/>
      <c r="BM13" s="660"/>
      <c r="BN13" s="661"/>
      <c r="BO13" s="662">
        <v>59.8</v>
      </c>
      <c r="BP13" s="662"/>
      <c r="BQ13" s="662"/>
      <c r="BR13" s="662"/>
      <c r="BS13" s="668" t="s">
        <v>122</v>
      </c>
      <c r="BT13" s="660"/>
      <c r="BU13" s="660"/>
      <c r="BV13" s="660"/>
      <c r="BW13" s="660"/>
      <c r="BX13" s="660"/>
      <c r="BY13" s="660"/>
      <c r="BZ13" s="660"/>
      <c r="CA13" s="660"/>
      <c r="CB13" s="669"/>
      <c r="CD13" s="674" t="s">
        <v>241</v>
      </c>
      <c r="CE13" s="675"/>
      <c r="CF13" s="675"/>
      <c r="CG13" s="675"/>
      <c r="CH13" s="675"/>
      <c r="CI13" s="675"/>
      <c r="CJ13" s="675"/>
      <c r="CK13" s="675"/>
      <c r="CL13" s="675"/>
      <c r="CM13" s="675"/>
      <c r="CN13" s="675"/>
      <c r="CO13" s="675"/>
      <c r="CP13" s="675"/>
      <c r="CQ13" s="676"/>
      <c r="CR13" s="659">
        <v>176598</v>
      </c>
      <c r="CS13" s="660"/>
      <c r="CT13" s="660"/>
      <c r="CU13" s="660"/>
      <c r="CV13" s="660"/>
      <c r="CW13" s="660"/>
      <c r="CX13" s="660"/>
      <c r="CY13" s="661"/>
      <c r="CZ13" s="662">
        <v>4</v>
      </c>
      <c r="DA13" s="662"/>
      <c r="DB13" s="662"/>
      <c r="DC13" s="662"/>
      <c r="DD13" s="668">
        <v>109924</v>
      </c>
      <c r="DE13" s="660"/>
      <c r="DF13" s="660"/>
      <c r="DG13" s="660"/>
      <c r="DH13" s="660"/>
      <c r="DI13" s="660"/>
      <c r="DJ13" s="660"/>
      <c r="DK13" s="660"/>
      <c r="DL13" s="660"/>
      <c r="DM13" s="660"/>
      <c r="DN13" s="660"/>
      <c r="DO13" s="660"/>
      <c r="DP13" s="661"/>
      <c r="DQ13" s="668">
        <v>129648</v>
      </c>
      <c r="DR13" s="660"/>
      <c r="DS13" s="660"/>
      <c r="DT13" s="660"/>
      <c r="DU13" s="660"/>
      <c r="DV13" s="660"/>
      <c r="DW13" s="660"/>
      <c r="DX13" s="660"/>
      <c r="DY13" s="660"/>
      <c r="DZ13" s="660"/>
      <c r="EA13" s="660"/>
      <c r="EB13" s="660"/>
      <c r="EC13" s="669"/>
    </row>
    <row r="14" spans="2:143" ht="11.25" customHeight="1" x14ac:dyDescent="0.15">
      <c r="B14" s="656" t="s">
        <v>242</v>
      </c>
      <c r="C14" s="657"/>
      <c r="D14" s="657"/>
      <c r="E14" s="657"/>
      <c r="F14" s="657"/>
      <c r="G14" s="657"/>
      <c r="H14" s="657"/>
      <c r="I14" s="657"/>
      <c r="J14" s="657"/>
      <c r="K14" s="657"/>
      <c r="L14" s="657"/>
      <c r="M14" s="657"/>
      <c r="N14" s="657"/>
      <c r="O14" s="657"/>
      <c r="P14" s="657"/>
      <c r="Q14" s="658"/>
      <c r="R14" s="659" t="s">
        <v>551</v>
      </c>
      <c r="S14" s="660"/>
      <c r="T14" s="660"/>
      <c r="U14" s="660"/>
      <c r="V14" s="660"/>
      <c r="W14" s="660"/>
      <c r="X14" s="660"/>
      <c r="Y14" s="661"/>
      <c r="Z14" s="662" t="s">
        <v>122</v>
      </c>
      <c r="AA14" s="662"/>
      <c r="AB14" s="662"/>
      <c r="AC14" s="662"/>
      <c r="AD14" s="663" t="s">
        <v>551</v>
      </c>
      <c r="AE14" s="663"/>
      <c r="AF14" s="663"/>
      <c r="AG14" s="663"/>
      <c r="AH14" s="663"/>
      <c r="AI14" s="663"/>
      <c r="AJ14" s="663"/>
      <c r="AK14" s="663"/>
      <c r="AL14" s="664" t="s">
        <v>122</v>
      </c>
      <c r="AM14" s="665"/>
      <c r="AN14" s="665"/>
      <c r="AO14" s="666"/>
      <c r="AP14" s="656" t="s">
        <v>558</v>
      </c>
      <c r="AQ14" s="657"/>
      <c r="AR14" s="657"/>
      <c r="AS14" s="657"/>
      <c r="AT14" s="657"/>
      <c r="AU14" s="657"/>
      <c r="AV14" s="657"/>
      <c r="AW14" s="657"/>
      <c r="AX14" s="657"/>
      <c r="AY14" s="657"/>
      <c r="AZ14" s="657"/>
      <c r="BA14" s="657"/>
      <c r="BB14" s="657"/>
      <c r="BC14" s="657"/>
      <c r="BD14" s="657"/>
      <c r="BE14" s="657"/>
      <c r="BF14" s="658"/>
      <c r="BG14" s="659">
        <v>19509</v>
      </c>
      <c r="BH14" s="660"/>
      <c r="BI14" s="660"/>
      <c r="BJ14" s="660"/>
      <c r="BK14" s="660"/>
      <c r="BL14" s="660"/>
      <c r="BM14" s="660"/>
      <c r="BN14" s="661"/>
      <c r="BO14" s="662">
        <v>3.2</v>
      </c>
      <c r="BP14" s="662"/>
      <c r="BQ14" s="662"/>
      <c r="BR14" s="662"/>
      <c r="BS14" s="668" t="s">
        <v>122</v>
      </c>
      <c r="BT14" s="660"/>
      <c r="BU14" s="660"/>
      <c r="BV14" s="660"/>
      <c r="BW14" s="660"/>
      <c r="BX14" s="660"/>
      <c r="BY14" s="660"/>
      <c r="BZ14" s="660"/>
      <c r="CA14" s="660"/>
      <c r="CB14" s="669"/>
      <c r="CD14" s="674" t="s">
        <v>243</v>
      </c>
      <c r="CE14" s="675"/>
      <c r="CF14" s="675"/>
      <c r="CG14" s="675"/>
      <c r="CH14" s="675"/>
      <c r="CI14" s="675"/>
      <c r="CJ14" s="675"/>
      <c r="CK14" s="675"/>
      <c r="CL14" s="675"/>
      <c r="CM14" s="675"/>
      <c r="CN14" s="675"/>
      <c r="CO14" s="675"/>
      <c r="CP14" s="675"/>
      <c r="CQ14" s="676"/>
      <c r="CR14" s="659">
        <v>153171</v>
      </c>
      <c r="CS14" s="660"/>
      <c r="CT14" s="660"/>
      <c r="CU14" s="660"/>
      <c r="CV14" s="660"/>
      <c r="CW14" s="660"/>
      <c r="CX14" s="660"/>
      <c r="CY14" s="661"/>
      <c r="CZ14" s="662">
        <v>3.4</v>
      </c>
      <c r="DA14" s="662"/>
      <c r="DB14" s="662"/>
      <c r="DC14" s="662"/>
      <c r="DD14" s="668">
        <v>20856</v>
      </c>
      <c r="DE14" s="660"/>
      <c r="DF14" s="660"/>
      <c r="DG14" s="660"/>
      <c r="DH14" s="660"/>
      <c r="DI14" s="660"/>
      <c r="DJ14" s="660"/>
      <c r="DK14" s="660"/>
      <c r="DL14" s="660"/>
      <c r="DM14" s="660"/>
      <c r="DN14" s="660"/>
      <c r="DO14" s="660"/>
      <c r="DP14" s="661"/>
      <c r="DQ14" s="668">
        <v>153171</v>
      </c>
      <c r="DR14" s="660"/>
      <c r="DS14" s="660"/>
      <c r="DT14" s="660"/>
      <c r="DU14" s="660"/>
      <c r="DV14" s="660"/>
      <c r="DW14" s="660"/>
      <c r="DX14" s="660"/>
      <c r="DY14" s="660"/>
      <c r="DZ14" s="660"/>
      <c r="EA14" s="660"/>
      <c r="EB14" s="660"/>
      <c r="EC14" s="669"/>
    </row>
    <row r="15" spans="2:143" ht="11.25" customHeight="1" x14ac:dyDescent="0.15">
      <c r="B15" s="656" t="s">
        <v>244</v>
      </c>
      <c r="C15" s="657"/>
      <c r="D15" s="657"/>
      <c r="E15" s="657"/>
      <c r="F15" s="657"/>
      <c r="G15" s="657"/>
      <c r="H15" s="657"/>
      <c r="I15" s="657"/>
      <c r="J15" s="657"/>
      <c r="K15" s="657"/>
      <c r="L15" s="657"/>
      <c r="M15" s="657"/>
      <c r="N15" s="657"/>
      <c r="O15" s="657"/>
      <c r="P15" s="657"/>
      <c r="Q15" s="658"/>
      <c r="R15" s="659">
        <v>19663</v>
      </c>
      <c r="S15" s="660"/>
      <c r="T15" s="660"/>
      <c r="U15" s="660"/>
      <c r="V15" s="660"/>
      <c r="W15" s="660"/>
      <c r="X15" s="660"/>
      <c r="Y15" s="661"/>
      <c r="Z15" s="662">
        <v>0.4</v>
      </c>
      <c r="AA15" s="662"/>
      <c r="AB15" s="662"/>
      <c r="AC15" s="662"/>
      <c r="AD15" s="663">
        <v>19663</v>
      </c>
      <c r="AE15" s="663"/>
      <c r="AF15" s="663"/>
      <c r="AG15" s="663"/>
      <c r="AH15" s="663"/>
      <c r="AI15" s="663"/>
      <c r="AJ15" s="663"/>
      <c r="AK15" s="663"/>
      <c r="AL15" s="664">
        <v>0.8</v>
      </c>
      <c r="AM15" s="665"/>
      <c r="AN15" s="665"/>
      <c r="AO15" s="666"/>
      <c r="AP15" s="656" t="s">
        <v>559</v>
      </c>
      <c r="AQ15" s="657"/>
      <c r="AR15" s="657"/>
      <c r="AS15" s="657"/>
      <c r="AT15" s="657"/>
      <c r="AU15" s="657"/>
      <c r="AV15" s="657"/>
      <c r="AW15" s="657"/>
      <c r="AX15" s="657"/>
      <c r="AY15" s="657"/>
      <c r="AZ15" s="657"/>
      <c r="BA15" s="657"/>
      <c r="BB15" s="657"/>
      <c r="BC15" s="657"/>
      <c r="BD15" s="657"/>
      <c r="BE15" s="657"/>
      <c r="BF15" s="658"/>
      <c r="BG15" s="659">
        <v>31125</v>
      </c>
      <c r="BH15" s="660"/>
      <c r="BI15" s="660"/>
      <c r="BJ15" s="660"/>
      <c r="BK15" s="660"/>
      <c r="BL15" s="660"/>
      <c r="BM15" s="660"/>
      <c r="BN15" s="661"/>
      <c r="BO15" s="662">
        <v>5.0999999999999996</v>
      </c>
      <c r="BP15" s="662"/>
      <c r="BQ15" s="662"/>
      <c r="BR15" s="662"/>
      <c r="BS15" s="668" t="s">
        <v>122</v>
      </c>
      <c r="BT15" s="660"/>
      <c r="BU15" s="660"/>
      <c r="BV15" s="660"/>
      <c r="BW15" s="660"/>
      <c r="BX15" s="660"/>
      <c r="BY15" s="660"/>
      <c r="BZ15" s="660"/>
      <c r="CA15" s="660"/>
      <c r="CB15" s="669"/>
      <c r="CD15" s="674" t="s">
        <v>245</v>
      </c>
      <c r="CE15" s="675"/>
      <c r="CF15" s="675"/>
      <c r="CG15" s="675"/>
      <c r="CH15" s="675"/>
      <c r="CI15" s="675"/>
      <c r="CJ15" s="675"/>
      <c r="CK15" s="675"/>
      <c r="CL15" s="675"/>
      <c r="CM15" s="675"/>
      <c r="CN15" s="675"/>
      <c r="CO15" s="675"/>
      <c r="CP15" s="675"/>
      <c r="CQ15" s="676"/>
      <c r="CR15" s="659">
        <v>627348</v>
      </c>
      <c r="CS15" s="660"/>
      <c r="CT15" s="660"/>
      <c r="CU15" s="660"/>
      <c r="CV15" s="660"/>
      <c r="CW15" s="660"/>
      <c r="CX15" s="660"/>
      <c r="CY15" s="661"/>
      <c r="CZ15" s="662">
        <v>14.1</v>
      </c>
      <c r="DA15" s="662"/>
      <c r="DB15" s="662"/>
      <c r="DC15" s="662"/>
      <c r="DD15" s="668">
        <v>255148</v>
      </c>
      <c r="DE15" s="660"/>
      <c r="DF15" s="660"/>
      <c r="DG15" s="660"/>
      <c r="DH15" s="660"/>
      <c r="DI15" s="660"/>
      <c r="DJ15" s="660"/>
      <c r="DK15" s="660"/>
      <c r="DL15" s="660"/>
      <c r="DM15" s="660"/>
      <c r="DN15" s="660"/>
      <c r="DO15" s="660"/>
      <c r="DP15" s="661"/>
      <c r="DQ15" s="668">
        <v>363791</v>
      </c>
      <c r="DR15" s="660"/>
      <c r="DS15" s="660"/>
      <c r="DT15" s="660"/>
      <c r="DU15" s="660"/>
      <c r="DV15" s="660"/>
      <c r="DW15" s="660"/>
      <c r="DX15" s="660"/>
      <c r="DY15" s="660"/>
      <c r="DZ15" s="660"/>
      <c r="EA15" s="660"/>
      <c r="EB15" s="660"/>
      <c r="EC15" s="669"/>
    </row>
    <row r="16" spans="2:143" ht="11.25" customHeight="1" x14ac:dyDescent="0.15">
      <c r="B16" s="656" t="s">
        <v>246</v>
      </c>
      <c r="C16" s="657"/>
      <c r="D16" s="657"/>
      <c r="E16" s="657"/>
      <c r="F16" s="657"/>
      <c r="G16" s="657"/>
      <c r="H16" s="657"/>
      <c r="I16" s="657"/>
      <c r="J16" s="657"/>
      <c r="K16" s="657"/>
      <c r="L16" s="657"/>
      <c r="M16" s="657"/>
      <c r="N16" s="657"/>
      <c r="O16" s="657"/>
      <c r="P16" s="657"/>
      <c r="Q16" s="658"/>
      <c r="R16" s="659" t="s">
        <v>551</v>
      </c>
      <c r="S16" s="660"/>
      <c r="T16" s="660"/>
      <c r="U16" s="660"/>
      <c r="V16" s="660"/>
      <c r="W16" s="660"/>
      <c r="X16" s="660"/>
      <c r="Y16" s="661"/>
      <c r="Z16" s="662" t="s">
        <v>551</v>
      </c>
      <c r="AA16" s="662"/>
      <c r="AB16" s="662"/>
      <c r="AC16" s="662"/>
      <c r="AD16" s="663" t="s">
        <v>554</v>
      </c>
      <c r="AE16" s="663"/>
      <c r="AF16" s="663"/>
      <c r="AG16" s="663"/>
      <c r="AH16" s="663"/>
      <c r="AI16" s="663"/>
      <c r="AJ16" s="663"/>
      <c r="AK16" s="663"/>
      <c r="AL16" s="664" t="s">
        <v>551</v>
      </c>
      <c r="AM16" s="665"/>
      <c r="AN16" s="665"/>
      <c r="AO16" s="666"/>
      <c r="AP16" s="656" t="s">
        <v>560</v>
      </c>
      <c r="AQ16" s="657"/>
      <c r="AR16" s="657"/>
      <c r="AS16" s="657"/>
      <c r="AT16" s="657"/>
      <c r="AU16" s="657"/>
      <c r="AV16" s="657"/>
      <c r="AW16" s="657"/>
      <c r="AX16" s="657"/>
      <c r="AY16" s="657"/>
      <c r="AZ16" s="657"/>
      <c r="BA16" s="657"/>
      <c r="BB16" s="657"/>
      <c r="BC16" s="657"/>
      <c r="BD16" s="657"/>
      <c r="BE16" s="657"/>
      <c r="BF16" s="658"/>
      <c r="BG16" s="659" t="s">
        <v>554</v>
      </c>
      <c r="BH16" s="660"/>
      <c r="BI16" s="660"/>
      <c r="BJ16" s="660"/>
      <c r="BK16" s="660"/>
      <c r="BL16" s="660"/>
      <c r="BM16" s="660"/>
      <c r="BN16" s="661"/>
      <c r="BO16" s="662" t="s">
        <v>554</v>
      </c>
      <c r="BP16" s="662"/>
      <c r="BQ16" s="662"/>
      <c r="BR16" s="662"/>
      <c r="BS16" s="668" t="s">
        <v>122</v>
      </c>
      <c r="BT16" s="660"/>
      <c r="BU16" s="660"/>
      <c r="BV16" s="660"/>
      <c r="BW16" s="660"/>
      <c r="BX16" s="660"/>
      <c r="BY16" s="660"/>
      <c r="BZ16" s="660"/>
      <c r="CA16" s="660"/>
      <c r="CB16" s="669"/>
      <c r="CD16" s="674" t="s">
        <v>247</v>
      </c>
      <c r="CE16" s="675"/>
      <c r="CF16" s="675"/>
      <c r="CG16" s="675"/>
      <c r="CH16" s="675"/>
      <c r="CI16" s="675"/>
      <c r="CJ16" s="675"/>
      <c r="CK16" s="675"/>
      <c r="CL16" s="675"/>
      <c r="CM16" s="675"/>
      <c r="CN16" s="675"/>
      <c r="CO16" s="675"/>
      <c r="CP16" s="675"/>
      <c r="CQ16" s="676"/>
      <c r="CR16" s="659" t="s">
        <v>551</v>
      </c>
      <c r="CS16" s="660"/>
      <c r="CT16" s="660"/>
      <c r="CU16" s="660"/>
      <c r="CV16" s="660"/>
      <c r="CW16" s="660"/>
      <c r="CX16" s="660"/>
      <c r="CY16" s="661"/>
      <c r="CZ16" s="662" t="s">
        <v>551</v>
      </c>
      <c r="DA16" s="662"/>
      <c r="DB16" s="662"/>
      <c r="DC16" s="662"/>
      <c r="DD16" s="668" t="s">
        <v>551</v>
      </c>
      <c r="DE16" s="660"/>
      <c r="DF16" s="660"/>
      <c r="DG16" s="660"/>
      <c r="DH16" s="660"/>
      <c r="DI16" s="660"/>
      <c r="DJ16" s="660"/>
      <c r="DK16" s="660"/>
      <c r="DL16" s="660"/>
      <c r="DM16" s="660"/>
      <c r="DN16" s="660"/>
      <c r="DO16" s="660"/>
      <c r="DP16" s="661"/>
      <c r="DQ16" s="668" t="s">
        <v>122</v>
      </c>
      <c r="DR16" s="660"/>
      <c r="DS16" s="660"/>
      <c r="DT16" s="660"/>
      <c r="DU16" s="660"/>
      <c r="DV16" s="660"/>
      <c r="DW16" s="660"/>
      <c r="DX16" s="660"/>
      <c r="DY16" s="660"/>
      <c r="DZ16" s="660"/>
      <c r="EA16" s="660"/>
      <c r="EB16" s="660"/>
      <c r="EC16" s="669"/>
    </row>
    <row r="17" spans="2:133" ht="11.25" customHeight="1" x14ac:dyDescent="0.15">
      <c r="B17" s="656" t="s">
        <v>248</v>
      </c>
      <c r="C17" s="657"/>
      <c r="D17" s="657"/>
      <c r="E17" s="657"/>
      <c r="F17" s="657"/>
      <c r="G17" s="657"/>
      <c r="H17" s="657"/>
      <c r="I17" s="657"/>
      <c r="J17" s="657"/>
      <c r="K17" s="657"/>
      <c r="L17" s="657"/>
      <c r="M17" s="657"/>
      <c r="N17" s="657"/>
      <c r="O17" s="657"/>
      <c r="P17" s="657"/>
      <c r="Q17" s="658"/>
      <c r="R17" s="659">
        <v>807</v>
      </c>
      <c r="S17" s="660"/>
      <c r="T17" s="660"/>
      <c r="U17" s="660"/>
      <c r="V17" s="660"/>
      <c r="W17" s="660"/>
      <c r="X17" s="660"/>
      <c r="Y17" s="661"/>
      <c r="Z17" s="662">
        <v>0</v>
      </c>
      <c r="AA17" s="662"/>
      <c r="AB17" s="662"/>
      <c r="AC17" s="662"/>
      <c r="AD17" s="663">
        <v>807</v>
      </c>
      <c r="AE17" s="663"/>
      <c r="AF17" s="663"/>
      <c r="AG17" s="663"/>
      <c r="AH17" s="663"/>
      <c r="AI17" s="663"/>
      <c r="AJ17" s="663"/>
      <c r="AK17" s="663"/>
      <c r="AL17" s="664">
        <v>0</v>
      </c>
      <c r="AM17" s="665"/>
      <c r="AN17" s="665"/>
      <c r="AO17" s="666"/>
      <c r="AP17" s="656" t="s">
        <v>561</v>
      </c>
      <c r="AQ17" s="657"/>
      <c r="AR17" s="657"/>
      <c r="AS17" s="657"/>
      <c r="AT17" s="657"/>
      <c r="AU17" s="657"/>
      <c r="AV17" s="657"/>
      <c r="AW17" s="657"/>
      <c r="AX17" s="657"/>
      <c r="AY17" s="657"/>
      <c r="AZ17" s="657"/>
      <c r="BA17" s="657"/>
      <c r="BB17" s="657"/>
      <c r="BC17" s="657"/>
      <c r="BD17" s="657"/>
      <c r="BE17" s="657"/>
      <c r="BF17" s="658"/>
      <c r="BG17" s="659" t="s">
        <v>551</v>
      </c>
      <c r="BH17" s="660"/>
      <c r="BI17" s="660"/>
      <c r="BJ17" s="660"/>
      <c r="BK17" s="660"/>
      <c r="BL17" s="660"/>
      <c r="BM17" s="660"/>
      <c r="BN17" s="661"/>
      <c r="BO17" s="662" t="s">
        <v>554</v>
      </c>
      <c r="BP17" s="662"/>
      <c r="BQ17" s="662"/>
      <c r="BR17" s="662"/>
      <c r="BS17" s="668" t="s">
        <v>122</v>
      </c>
      <c r="BT17" s="660"/>
      <c r="BU17" s="660"/>
      <c r="BV17" s="660"/>
      <c r="BW17" s="660"/>
      <c r="BX17" s="660"/>
      <c r="BY17" s="660"/>
      <c r="BZ17" s="660"/>
      <c r="CA17" s="660"/>
      <c r="CB17" s="669"/>
      <c r="CD17" s="674" t="s">
        <v>249</v>
      </c>
      <c r="CE17" s="675"/>
      <c r="CF17" s="675"/>
      <c r="CG17" s="675"/>
      <c r="CH17" s="675"/>
      <c r="CI17" s="675"/>
      <c r="CJ17" s="675"/>
      <c r="CK17" s="675"/>
      <c r="CL17" s="675"/>
      <c r="CM17" s="675"/>
      <c r="CN17" s="675"/>
      <c r="CO17" s="675"/>
      <c r="CP17" s="675"/>
      <c r="CQ17" s="676"/>
      <c r="CR17" s="659">
        <v>284286</v>
      </c>
      <c r="CS17" s="660"/>
      <c r="CT17" s="660"/>
      <c r="CU17" s="660"/>
      <c r="CV17" s="660"/>
      <c r="CW17" s="660"/>
      <c r="CX17" s="660"/>
      <c r="CY17" s="661"/>
      <c r="CZ17" s="662">
        <v>6.4</v>
      </c>
      <c r="DA17" s="662"/>
      <c r="DB17" s="662"/>
      <c r="DC17" s="662"/>
      <c r="DD17" s="668" t="s">
        <v>122</v>
      </c>
      <c r="DE17" s="660"/>
      <c r="DF17" s="660"/>
      <c r="DG17" s="660"/>
      <c r="DH17" s="660"/>
      <c r="DI17" s="660"/>
      <c r="DJ17" s="660"/>
      <c r="DK17" s="660"/>
      <c r="DL17" s="660"/>
      <c r="DM17" s="660"/>
      <c r="DN17" s="660"/>
      <c r="DO17" s="660"/>
      <c r="DP17" s="661"/>
      <c r="DQ17" s="668">
        <v>284286</v>
      </c>
      <c r="DR17" s="660"/>
      <c r="DS17" s="660"/>
      <c r="DT17" s="660"/>
      <c r="DU17" s="660"/>
      <c r="DV17" s="660"/>
      <c r="DW17" s="660"/>
      <c r="DX17" s="660"/>
      <c r="DY17" s="660"/>
      <c r="DZ17" s="660"/>
      <c r="EA17" s="660"/>
      <c r="EB17" s="660"/>
      <c r="EC17" s="669"/>
    </row>
    <row r="18" spans="2:133" ht="11.25" customHeight="1" x14ac:dyDescent="0.15">
      <c r="B18" s="656" t="s">
        <v>250</v>
      </c>
      <c r="C18" s="657"/>
      <c r="D18" s="657"/>
      <c r="E18" s="657"/>
      <c r="F18" s="657"/>
      <c r="G18" s="657"/>
      <c r="H18" s="657"/>
      <c r="I18" s="657"/>
      <c r="J18" s="657"/>
      <c r="K18" s="657"/>
      <c r="L18" s="657"/>
      <c r="M18" s="657"/>
      <c r="N18" s="657"/>
      <c r="O18" s="657"/>
      <c r="P18" s="657"/>
      <c r="Q18" s="658"/>
      <c r="R18" s="659">
        <v>1924674</v>
      </c>
      <c r="S18" s="660"/>
      <c r="T18" s="660"/>
      <c r="U18" s="660"/>
      <c r="V18" s="660"/>
      <c r="W18" s="660"/>
      <c r="X18" s="660"/>
      <c r="Y18" s="661"/>
      <c r="Z18" s="662">
        <v>40.9</v>
      </c>
      <c r="AA18" s="662"/>
      <c r="AB18" s="662"/>
      <c r="AC18" s="662"/>
      <c r="AD18" s="663">
        <v>1784537</v>
      </c>
      <c r="AE18" s="663"/>
      <c r="AF18" s="663"/>
      <c r="AG18" s="663"/>
      <c r="AH18" s="663"/>
      <c r="AI18" s="663"/>
      <c r="AJ18" s="663"/>
      <c r="AK18" s="663"/>
      <c r="AL18" s="664">
        <v>69.400000000000006</v>
      </c>
      <c r="AM18" s="665"/>
      <c r="AN18" s="665"/>
      <c r="AO18" s="666"/>
      <c r="AP18" s="656" t="s">
        <v>562</v>
      </c>
      <c r="AQ18" s="657"/>
      <c r="AR18" s="657"/>
      <c r="AS18" s="657"/>
      <c r="AT18" s="657"/>
      <c r="AU18" s="657"/>
      <c r="AV18" s="657"/>
      <c r="AW18" s="657"/>
      <c r="AX18" s="657"/>
      <c r="AY18" s="657"/>
      <c r="AZ18" s="657"/>
      <c r="BA18" s="657"/>
      <c r="BB18" s="657"/>
      <c r="BC18" s="657"/>
      <c r="BD18" s="657"/>
      <c r="BE18" s="657"/>
      <c r="BF18" s="658"/>
      <c r="BG18" s="659" t="s">
        <v>554</v>
      </c>
      <c r="BH18" s="660"/>
      <c r="BI18" s="660"/>
      <c r="BJ18" s="660"/>
      <c r="BK18" s="660"/>
      <c r="BL18" s="660"/>
      <c r="BM18" s="660"/>
      <c r="BN18" s="661"/>
      <c r="BO18" s="662" t="s">
        <v>122</v>
      </c>
      <c r="BP18" s="662"/>
      <c r="BQ18" s="662"/>
      <c r="BR18" s="662"/>
      <c r="BS18" s="668" t="s">
        <v>122</v>
      </c>
      <c r="BT18" s="660"/>
      <c r="BU18" s="660"/>
      <c r="BV18" s="660"/>
      <c r="BW18" s="660"/>
      <c r="BX18" s="660"/>
      <c r="BY18" s="660"/>
      <c r="BZ18" s="660"/>
      <c r="CA18" s="660"/>
      <c r="CB18" s="669"/>
      <c r="CD18" s="674" t="s">
        <v>251</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554</v>
      </c>
      <c r="DA18" s="662"/>
      <c r="DB18" s="662"/>
      <c r="DC18" s="662"/>
      <c r="DD18" s="668" t="s">
        <v>122</v>
      </c>
      <c r="DE18" s="660"/>
      <c r="DF18" s="660"/>
      <c r="DG18" s="660"/>
      <c r="DH18" s="660"/>
      <c r="DI18" s="660"/>
      <c r="DJ18" s="660"/>
      <c r="DK18" s="660"/>
      <c r="DL18" s="660"/>
      <c r="DM18" s="660"/>
      <c r="DN18" s="660"/>
      <c r="DO18" s="660"/>
      <c r="DP18" s="661"/>
      <c r="DQ18" s="668" t="s">
        <v>551</v>
      </c>
      <c r="DR18" s="660"/>
      <c r="DS18" s="660"/>
      <c r="DT18" s="660"/>
      <c r="DU18" s="660"/>
      <c r="DV18" s="660"/>
      <c r="DW18" s="660"/>
      <c r="DX18" s="660"/>
      <c r="DY18" s="660"/>
      <c r="DZ18" s="660"/>
      <c r="EA18" s="660"/>
      <c r="EB18" s="660"/>
      <c r="EC18" s="669"/>
    </row>
    <row r="19" spans="2:133" ht="11.25" customHeight="1" x14ac:dyDescent="0.15">
      <c r="B19" s="656" t="s">
        <v>563</v>
      </c>
      <c r="C19" s="657"/>
      <c r="D19" s="657"/>
      <c r="E19" s="657"/>
      <c r="F19" s="657"/>
      <c r="G19" s="657"/>
      <c r="H19" s="657"/>
      <c r="I19" s="657"/>
      <c r="J19" s="657"/>
      <c r="K19" s="657"/>
      <c r="L19" s="657"/>
      <c r="M19" s="657"/>
      <c r="N19" s="657"/>
      <c r="O19" s="657"/>
      <c r="P19" s="657"/>
      <c r="Q19" s="658"/>
      <c r="R19" s="659">
        <v>1784537</v>
      </c>
      <c r="S19" s="660"/>
      <c r="T19" s="660"/>
      <c r="U19" s="660"/>
      <c r="V19" s="660"/>
      <c r="W19" s="660"/>
      <c r="X19" s="660"/>
      <c r="Y19" s="661"/>
      <c r="Z19" s="662">
        <v>37.9</v>
      </c>
      <c r="AA19" s="662"/>
      <c r="AB19" s="662"/>
      <c r="AC19" s="662"/>
      <c r="AD19" s="663">
        <v>1784537</v>
      </c>
      <c r="AE19" s="663"/>
      <c r="AF19" s="663"/>
      <c r="AG19" s="663"/>
      <c r="AH19" s="663"/>
      <c r="AI19" s="663"/>
      <c r="AJ19" s="663"/>
      <c r="AK19" s="663"/>
      <c r="AL19" s="664">
        <v>69.400000000000006</v>
      </c>
      <c r="AM19" s="665"/>
      <c r="AN19" s="665"/>
      <c r="AO19" s="666"/>
      <c r="AP19" s="656" t="s">
        <v>252</v>
      </c>
      <c r="AQ19" s="657"/>
      <c r="AR19" s="657"/>
      <c r="AS19" s="657"/>
      <c r="AT19" s="657"/>
      <c r="AU19" s="657"/>
      <c r="AV19" s="657"/>
      <c r="AW19" s="657"/>
      <c r="AX19" s="657"/>
      <c r="AY19" s="657"/>
      <c r="AZ19" s="657"/>
      <c r="BA19" s="657"/>
      <c r="BB19" s="657"/>
      <c r="BC19" s="657"/>
      <c r="BD19" s="657"/>
      <c r="BE19" s="657"/>
      <c r="BF19" s="658"/>
      <c r="BG19" s="659">
        <v>5274</v>
      </c>
      <c r="BH19" s="660"/>
      <c r="BI19" s="660"/>
      <c r="BJ19" s="660"/>
      <c r="BK19" s="660"/>
      <c r="BL19" s="660"/>
      <c r="BM19" s="660"/>
      <c r="BN19" s="661"/>
      <c r="BO19" s="662">
        <v>0.9</v>
      </c>
      <c r="BP19" s="662"/>
      <c r="BQ19" s="662"/>
      <c r="BR19" s="662"/>
      <c r="BS19" s="668" t="s">
        <v>551</v>
      </c>
      <c r="BT19" s="660"/>
      <c r="BU19" s="660"/>
      <c r="BV19" s="660"/>
      <c r="BW19" s="660"/>
      <c r="BX19" s="660"/>
      <c r="BY19" s="660"/>
      <c r="BZ19" s="660"/>
      <c r="CA19" s="660"/>
      <c r="CB19" s="669"/>
      <c r="CD19" s="674" t="s">
        <v>564</v>
      </c>
      <c r="CE19" s="675"/>
      <c r="CF19" s="675"/>
      <c r="CG19" s="675"/>
      <c r="CH19" s="675"/>
      <c r="CI19" s="675"/>
      <c r="CJ19" s="675"/>
      <c r="CK19" s="675"/>
      <c r="CL19" s="675"/>
      <c r="CM19" s="675"/>
      <c r="CN19" s="675"/>
      <c r="CO19" s="675"/>
      <c r="CP19" s="675"/>
      <c r="CQ19" s="676"/>
      <c r="CR19" s="659" t="s">
        <v>551</v>
      </c>
      <c r="CS19" s="660"/>
      <c r="CT19" s="660"/>
      <c r="CU19" s="660"/>
      <c r="CV19" s="660"/>
      <c r="CW19" s="660"/>
      <c r="CX19" s="660"/>
      <c r="CY19" s="661"/>
      <c r="CZ19" s="662" t="s">
        <v>551</v>
      </c>
      <c r="DA19" s="662"/>
      <c r="DB19" s="662"/>
      <c r="DC19" s="662"/>
      <c r="DD19" s="668" t="s">
        <v>554</v>
      </c>
      <c r="DE19" s="660"/>
      <c r="DF19" s="660"/>
      <c r="DG19" s="660"/>
      <c r="DH19" s="660"/>
      <c r="DI19" s="660"/>
      <c r="DJ19" s="660"/>
      <c r="DK19" s="660"/>
      <c r="DL19" s="660"/>
      <c r="DM19" s="660"/>
      <c r="DN19" s="660"/>
      <c r="DO19" s="660"/>
      <c r="DP19" s="661"/>
      <c r="DQ19" s="668" t="s">
        <v>551</v>
      </c>
      <c r="DR19" s="660"/>
      <c r="DS19" s="660"/>
      <c r="DT19" s="660"/>
      <c r="DU19" s="660"/>
      <c r="DV19" s="660"/>
      <c r="DW19" s="660"/>
      <c r="DX19" s="660"/>
      <c r="DY19" s="660"/>
      <c r="DZ19" s="660"/>
      <c r="EA19" s="660"/>
      <c r="EB19" s="660"/>
      <c r="EC19" s="669"/>
    </row>
    <row r="20" spans="2:133" ht="11.25" customHeight="1" x14ac:dyDescent="0.15">
      <c r="B20" s="656" t="s">
        <v>565</v>
      </c>
      <c r="C20" s="657"/>
      <c r="D20" s="657"/>
      <c r="E20" s="657"/>
      <c r="F20" s="657"/>
      <c r="G20" s="657"/>
      <c r="H20" s="657"/>
      <c r="I20" s="657"/>
      <c r="J20" s="657"/>
      <c r="K20" s="657"/>
      <c r="L20" s="657"/>
      <c r="M20" s="657"/>
      <c r="N20" s="657"/>
      <c r="O20" s="657"/>
      <c r="P20" s="657"/>
      <c r="Q20" s="658"/>
      <c r="R20" s="659">
        <v>140137</v>
      </c>
      <c r="S20" s="660"/>
      <c r="T20" s="660"/>
      <c r="U20" s="660"/>
      <c r="V20" s="660"/>
      <c r="W20" s="660"/>
      <c r="X20" s="660"/>
      <c r="Y20" s="661"/>
      <c r="Z20" s="662">
        <v>3</v>
      </c>
      <c r="AA20" s="662"/>
      <c r="AB20" s="662"/>
      <c r="AC20" s="662"/>
      <c r="AD20" s="663" t="s">
        <v>554</v>
      </c>
      <c r="AE20" s="663"/>
      <c r="AF20" s="663"/>
      <c r="AG20" s="663"/>
      <c r="AH20" s="663"/>
      <c r="AI20" s="663"/>
      <c r="AJ20" s="663"/>
      <c r="AK20" s="663"/>
      <c r="AL20" s="664" t="s">
        <v>551</v>
      </c>
      <c r="AM20" s="665"/>
      <c r="AN20" s="665"/>
      <c r="AO20" s="666"/>
      <c r="AP20" s="656" t="s">
        <v>566</v>
      </c>
      <c r="AQ20" s="657"/>
      <c r="AR20" s="657"/>
      <c r="AS20" s="657"/>
      <c r="AT20" s="657"/>
      <c r="AU20" s="657"/>
      <c r="AV20" s="657"/>
      <c r="AW20" s="657"/>
      <c r="AX20" s="657"/>
      <c r="AY20" s="657"/>
      <c r="AZ20" s="657"/>
      <c r="BA20" s="657"/>
      <c r="BB20" s="657"/>
      <c r="BC20" s="657"/>
      <c r="BD20" s="657"/>
      <c r="BE20" s="657"/>
      <c r="BF20" s="658"/>
      <c r="BG20" s="659">
        <v>5274</v>
      </c>
      <c r="BH20" s="660"/>
      <c r="BI20" s="660"/>
      <c r="BJ20" s="660"/>
      <c r="BK20" s="660"/>
      <c r="BL20" s="660"/>
      <c r="BM20" s="660"/>
      <c r="BN20" s="661"/>
      <c r="BO20" s="662">
        <v>0.9</v>
      </c>
      <c r="BP20" s="662"/>
      <c r="BQ20" s="662"/>
      <c r="BR20" s="662"/>
      <c r="BS20" s="668" t="s">
        <v>554</v>
      </c>
      <c r="BT20" s="660"/>
      <c r="BU20" s="660"/>
      <c r="BV20" s="660"/>
      <c r="BW20" s="660"/>
      <c r="BX20" s="660"/>
      <c r="BY20" s="660"/>
      <c r="BZ20" s="660"/>
      <c r="CA20" s="660"/>
      <c r="CB20" s="669"/>
      <c r="CD20" s="674" t="s">
        <v>253</v>
      </c>
      <c r="CE20" s="675"/>
      <c r="CF20" s="675"/>
      <c r="CG20" s="675"/>
      <c r="CH20" s="675"/>
      <c r="CI20" s="675"/>
      <c r="CJ20" s="675"/>
      <c r="CK20" s="675"/>
      <c r="CL20" s="675"/>
      <c r="CM20" s="675"/>
      <c r="CN20" s="675"/>
      <c r="CO20" s="675"/>
      <c r="CP20" s="675"/>
      <c r="CQ20" s="676"/>
      <c r="CR20" s="659">
        <v>4447899</v>
      </c>
      <c r="CS20" s="660"/>
      <c r="CT20" s="660"/>
      <c r="CU20" s="660"/>
      <c r="CV20" s="660"/>
      <c r="CW20" s="660"/>
      <c r="CX20" s="660"/>
      <c r="CY20" s="661"/>
      <c r="CZ20" s="662">
        <v>100</v>
      </c>
      <c r="DA20" s="662"/>
      <c r="DB20" s="662"/>
      <c r="DC20" s="662"/>
      <c r="DD20" s="668">
        <v>1409025</v>
      </c>
      <c r="DE20" s="660"/>
      <c r="DF20" s="660"/>
      <c r="DG20" s="660"/>
      <c r="DH20" s="660"/>
      <c r="DI20" s="660"/>
      <c r="DJ20" s="660"/>
      <c r="DK20" s="660"/>
      <c r="DL20" s="660"/>
      <c r="DM20" s="660"/>
      <c r="DN20" s="660"/>
      <c r="DO20" s="660"/>
      <c r="DP20" s="661"/>
      <c r="DQ20" s="668">
        <v>2759650</v>
      </c>
      <c r="DR20" s="660"/>
      <c r="DS20" s="660"/>
      <c r="DT20" s="660"/>
      <c r="DU20" s="660"/>
      <c r="DV20" s="660"/>
      <c r="DW20" s="660"/>
      <c r="DX20" s="660"/>
      <c r="DY20" s="660"/>
      <c r="DZ20" s="660"/>
      <c r="EA20" s="660"/>
      <c r="EB20" s="660"/>
      <c r="EC20" s="669"/>
    </row>
    <row r="21" spans="2:133" ht="11.25" customHeight="1" x14ac:dyDescent="0.15">
      <c r="B21" s="656" t="s">
        <v>254</v>
      </c>
      <c r="C21" s="657"/>
      <c r="D21" s="657"/>
      <c r="E21" s="657"/>
      <c r="F21" s="657"/>
      <c r="G21" s="657"/>
      <c r="H21" s="657"/>
      <c r="I21" s="657"/>
      <c r="J21" s="657"/>
      <c r="K21" s="657"/>
      <c r="L21" s="657"/>
      <c r="M21" s="657"/>
      <c r="N21" s="657"/>
      <c r="O21" s="657"/>
      <c r="P21" s="657"/>
      <c r="Q21" s="658"/>
      <c r="R21" s="659" t="s">
        <v>122</v>
      </c>
      <c r="S21" s="660"/>
      <c r="T21" s="660"/>
      <c r="U21" s="660"/>
      <c r="V21" s="660"/>
      <c r="W21" s="660"/>
      <c r="X21" s="660"/>
      <c r="Y21" s="661"/>
      <c r="Z21" s="662" t="s">
        <v>551</v>
      </c>
      <c r="AA21" s="662"/>
      <c r="AB21" s="662"/>
      <c r="AC21" s="662"/>
      <c r="AD21" s="663" t="s">
        <v>551</v>
      </c>
      <c r="AE21" s="663"/>
      <c r="AF21" s="663"/>
      <c r="AG21" s="663"/>
      <c r="AH21" s="663"/>
      <c r="AI21" s="663"/>
      <c r="AJ21" s="663"/>
      <c r="AK21" s="663"/>
      <c r="AL21" s="664" t="s">
        <v>122</v>
      </c>
      <c r="AM21" s="665"/>
      <c r="AN21" s="665"/>
      <c r="AO21" s="666"/>
      <c r="AP21" s="677" t="s">
        <v>255</v>
      </c>
      <c r="AQ21" s="678"/>
      <c r="AR21" s="678"/>
      <c r="AS21" s="678"/>
      <c r="AT21" s="678"/>
      <c r="AU21" s="678"/>
      <c r="AV21" s="678"/>
      <c r="AW21" s="678"/>
      <c r="AX21" s="678"/>
      <c r="AY21" s="678"/>
      <c r="AZ21" s="678"/>
      <c r="BA21" s="678"/>
      <c r="BB21" s="678"/>
      <c r="BC21" s="678"/>
      <c r="BD21" s="678"/>
      <c r="BE21" s="678"/>
      <c r="BF21" s="679"/>
      <c r="BG21" s="659">
        <v>5274</v>
      </c>
      <c r="BH21" s="660"/>
      <c r="BI21" s="660"/>
      <c r="BJ21" s="660"/>
      <c r="BK21" s="660"/>
      <c r="BL21" s="660"/>
      <c r="BM21" s="660"/>
      <c r="BN21" s="661"/>
      <c r="BO21" s="662">
        <v>0.9</v>
      </c>
      <c r="BP21" s="662"/>
      <c r="BQ21" s="662"/>
      <c r="BR21" s="662"/>
      <c r="BS21" s="668" t="s">
        <v>554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256</v>
      </c>
      <c r="C22" s="657"/>
      <c r="D22" s="657"/>
      <c r="E22" s="657"/>
      <c r="F22" s="657"/>
      <c r="G22" s="657"/>
      <c r="H22" s="657"/>
      <c r="I22" s="657"/>
      <c r="J22" s="657"/>
      <c r="K22" s="657"/>
      <c r="L22" s="657"/>
      <c r="M22" s="657"/>
      <c r="N22" s="657"/>
      <c r="O22" s="657"/>
      <c r="P22" s="657"/>
      <c r="Q22" s="658"/>
      <c r="R22" s="659">
        <v>2702252</v>
      </c>
      <c r="S22" s="660"/>
      <c r="T22" s="660"/>
      <c r="U22" s="660"/>
      <c r="V22" s="660"/>
      <c r="W22" s="660"/>
      <c r="X22" s="660"/>
      <c r="Y22" s="661"/>
      <c r="Z22" s="662">
        <v>57.4</v>
      </c>
      <c r="AA22" s="662"/>
      <c r="AB22" s="662"/>
      <c r="AC22" s="662"/>
      <c r="AD22" s="663">
        <v>2562115</v>
      </c>
      <c r="AE22" s="663"/>
      <c r="AF22" s="663"/>
      <c r="AG22" s="663"/>
      <c r="AH22" s="663"/>
      <c r="AI22" s="663"/>
      <c r="AJ22" s="663"/>
      <c r="AK22" s="663"/>
      <c r="AL22" s="664">
        <v>99.7</v>
      </c>
      <c r="AM22" s="665"/>
      <c r="AN22" s="665"/>
      <c r="AO22" s="666"/>
      <c r="AP22" s="677" t="s">
        <v>567</v>
      </c>
      <c r="AQ22" s="678"/>
      <c r="AR22" s="678"/>
      <c r="AS22" s="678"/>
      <c r="AT22" s="678"/>
      <c r="AU22" s="678"/>
      <c r="AV22" s="678"/>
      <c r="AW22" s="678"/>
      <c r="AX22" s="678"/>
      <c r="AY22" s="678"/>
      <c r="AZ22" s="678"/>
      <c r="BA22" s="678"/>
      <c r="BB22" s="678"/>
      <c r="BC22" s="678"/>
      <c r="BD22" s="678"/>
      <c r="BE22" s="678"/>
      <c r="BF22" s="679"/>
      <c r="BG22" s="659" t="s">
        <v>551</v>
      </c>
      <c r="BH22" s="660"/>
      <c r="BI22" s="660"/>
      <c r="BJ22" s="660"/>
      <c r="BK22" s="660"/>
      <c r="BL22" s="660"/>
      <c r="BM22" s="660"/>
      <c r="BN22" s="661"/>
      <c r="BO22" s="662" t="s">
        <v>551</v>
      </c>
      <c r="BP22" s="662"/>
      <c r="BQ22" s="662"/>
      <c r="BR22" s="662"/>
      <c r="BS22" s="668" t="s">
        <v>122</v>
      </c>
      <c r="BT22" s="660"/>
      <c r="BU22" s="660"/>
      <c r="BV22" s="660"/>
      <c r="BW22" s="660"/>
      <c r="BX22" s="660"/>
      <c r="BY22" s="660"/>
      <c r="BZ22" s="660"/>
      <c r="CA22" s="660"/>
      <c r="CB22" s="669"/>
      <c r="CD22" s="641" t="s">
        <v>257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568</v>
      </c>
      <c r="C23" s="657"/>
      <c r="D23" s="657"/>
      <c r="E23" s="657"/>
      <c r="F23" s="657"/>
      <c r="G23" s="657"/>
      <c r="H23" s="657"/>
      <c r="I23" s="657"/>
      <c r="J23" s="657"/>
      <c r="K23" s="657"/>
      <c r="L23" s="657"/>
      <c r="M23" s="657"/>
      <c r="N23" s="657"/>
      <c r="O23" s="657"/>
      <c r="P23" s="657"/>
      <c r="Q23" s="658"/>
      <c r="R23" s="659">
        <v>1119</v>
      </c>
      <c r="S23" s="660"/>
      <c r="T23" s="660"/>
      <c r="U23" s="660"/>
      <c r="V23" s="660"/>
      <c r="W23" s="660"/>
      <c r="X23" s="660"/>
      <c r="Y23" s="661"/>
      <c r="Z23" s="662">
        <v>0</v>
      </c>
      <c r="AA23" s="662"/>
      <c r="AB23" s="662"/>
      <c r="AC23" s="662"/>
      <c r="AD23" s="663">
        <v>1119</v>
      </c>
      <c r="AE23" s="663"/>
      <c r="AF23" s="663"/>
      <c r="AG23" s="663"/>
      <c r="AH23" s="663"/>
      <c r="AI23" s="663"/>
      <c r="AJ23" s="663"/>
      <c r="AK23" s="663"/>
      <c r="AL23" s="664">
        <v>0</v>
      </c>
      <c r="AM23" s="665"/>
      <c r="AN23" s="665"/>
      <c r="AO23" s="666"/>
      <c r="AP23" s="677" t="s">
        <v>258</v>
      </c>
      <c r="AQ23" s="678"/>
      <c r="AR23" s="678"/>
      <c r="AS23" s="678"/>
      <c r="AT23" s="678"/>
      <c r="AU23" s="678"/>
      <c r="AV23" s="678"/>
      <c r="AW23" s="678"/>
      <c r="AX23" s="678"/>
      <c r="AY23" s="678"/>
      <c r="AZ23" s="678"/>
      <c r="BA23" s="678"/>
      <c r="BB23" s="678"/>
      <c r="BC23" s="678"/>
      <c r="BD23" s="678"/>
      <c r="BE23" s="678"/>
      <c r="BF23" s="679"/>
      <c r="BG23" s="659" t="s">
        <v>551</v>
      </c>
      <c r="BH23" s="660"/>
      <c r="BI23" s="660"/>
      <c r="BJ23" s="660"/>
      <c r="BK23" s="660"/>
      <c r="BL23" s="660"/>
      <c r="BM23" s="660"/>
      <c r="BN23" s="661"/>
      <c r="BO23" s="662" t="s">
        <v>122</v>
      </c>
      <c r="BP23" s="662"/>
      <c r="BQ23" s="662"/>
      <c r="BR23" s="662"/>
      <c r="BS23" s="668" t="s">
        <v>122</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259</v>
      </c>
      <c r="CS23" s="642"/>
      <c r="CT23" s="642"/>
      <c r="CU23" s="642"/>
      <c r="CV23" s="642"/>
      <c r="CW23" s="642"/>
      <c r="CX23" s="642"/>
      <c r="CY23" s="643"/>
      <c r="CZ23" s="641" t="s">
        <v>260</v>
      </c>
      <c r="DA23" s="642"/>
      <c r="DB23" s="642"/>
      <c r="DC23" s="643"/>
      <c r="DD23" s="641" t="s">
        <v>261</v>
      </c>
      <c r="DE23" s="642"/>
      <c r="DF23" s="642"/>
      <c r="DG23" s="642"/>
      <c r="DH23" s="642"/>
      <c r="DI23" s="642"/>
      <c r="DJ23" s="642"/>
      <c r="DK23" s="643"/>
      <c r="DL23" s="689" t="s">
        <v>262</v>
      </c>
      <c r="DM23" s="690"/>
      <c r="DN23" s="690"/>
      <c r="DO23" s="690"/>
      <c r="DP23" s="690"/>
      <c r="DQ23" s="690"/>
      <c r="DR23" s="690"/>
      <c r="DS23" s="690"/>
      <c r="DT23" s="690"/>
      <c r="DU23" s="690"/>
      <c r="DV23" s="691"/>
      <c r="DW23" s="641" t="s">
        <v>263</v>
      </c>
      <c r="DX23" s="642"/>
      <c r="DY23" s="642"/>
      <c r="DZ23" s="642"/>
      <c r="EA23" s="642"/>
      <c r="EB23" s="642"/>
      <c r="EC23" s="643"/>
    </row>
    <row r="24" spans="2:133" ht="11.25" customHeight="1" x14ac:dyDescent="0.15">
      <c r="B24" s="656" t="s">
        <v>264</v>
      </c>
      <c r="C24" s="657"/>
      <c r="D24" s="657"/>
      <c r="E24" s="657"/>
      <c r="F24" s="657"/>
      <c r="G24" s="657"/>
      <c r="H24" s="657"/>
      <c r="I24" s="657"/>
      <c r="J24" s="657"/>
      <c r="K24" s="657"/>
      <c r="L24" s="657"/>
      <c r="M24" s="657"/>
      <c r="N24" s="657"/>
      <c r="O24" s="657"/>
      <c r="P24" s="657"/>
      <c r="Q24" s="658"/>
      <c r="R24" s="659">
        <v>1754</v>
      </c>
      <c r="S24" s="660"/>
      <c r="T24" s="660"/>
      <c r="U24" s="660"/>
      <c r="V24" s="660"/>
      <c r="W24" s="660"/>
      <c r="X24" s="660"/>
      <c r="Y24" s="661"/>
      <c r="Z24" s="662">
        <v>0</v>
      </c>
      <c r="AA24" s="662"/>
      <c r="AB24" s="662"/>
      <c r="AC24" s="662"/>
      <c r="AD24" s="663" t="s">
        <v>122</v>
      </c>
      <c r="AE24" s="663"/>
      <c r="AF24" s="663"/>
      <c r="AG24" s="663"/>
      <c r="AH24" s="663"/>
      <c r="AI24" s="663"/>
      <c r="AJ24" s="663"/>
      <c r="AK24" s="663"/>
      <c r="AL24" s="664" t="s">
        <v>122</v>
      </c>
      <c r="AM24" s="665"/>
      <c r="AN24" s="665"/>
      <c r="AO24" s="666"/>
      <c r="AP24" s="677" t="s">
        <v>569</v>
      </c>
      <c r="AQ24" s="678"/>
      <c r="AR24" s="678"/>
      <c r="AS24" s="678"/>
      <c r="AT24" s="678"/>
      <c r="AU24" s="678"/>
      <c r="AV24" s="678"/>
      <c r="AW24" s="678"/>
      <c r="AX24" s="678"/>
      <c r="AY24" s="678"/>
      <c r="AZ24" s="678"/>
      <c r="BA24" s="678"/>
      <c r="BB24" s="678"/>
      <c r="BC24" s="678"/>
      <c r="BD24" s="678"/>
      <c r="BE24" s="678"/>
      <c r="BF24" s="679"/>
      <c r="BG24" s="659" t="s">
        <v>554</v>
      </c>
      <c r="BH24" s="660"/>
      <c r="BI24" s="660"/>
      <c r="BJ24" s="660"/>
      <c r="BK24" s="660"/>
      <c r="BL24" s="660"/>
      <c r="BM24" s="660"/>
      <c r="BN24" s="661"/>
      <c r="BO24" s="662" t="s">
        <v>554</v>
      </c>
      <c r="BP24" s="662"/>
      <c r="BQ24" s="662"/>
      <c r="BR24" s="662"/>
      <c r="BS24" s="668" t="s">
        <v>551</v>
      </c>
      <c r="BT24" s="660"/>
      <c r="BU24" s="660"/>
      <c r="BV24" s="660"/>
      <c r="BW24" s="660"/>
      <c r="BX24" s="660"/>
      <c r="BY24" s="660"/>
      <c r="BZ24" s="660"/>
      <c r="CA24" s="660"/>
      <c r="CB24" s="669"/>
      <c r="CD24" s="670" t="s">
        <v>265</v>
      </c>
      <c r="CE24" s="671"/>
      <c r="CF24" s="671"/>
      <c r="CG24" s="671"/>
      <c r="CH24" s="671"/>
      <c r="CI24" s="671"/>
      <c r="CJ24" s="671"/>
      <c r="CK24" s="671"/>
      <c r="CL24" s="671"/>
      <c r="CM24" s="671"/>
      <c r="CN24" s="671"/>
      <c r="CO24" s="671"/>
      <c r="CP24" s="671"/>
      <c r="CQ24" s="672"/>
      <c r="CR24" s="648">
        <v>1147422</v>
      </c>
      <c r="CS24" s="649"/>
      <c r="CT24" s="649"/>
      <c r="CU24" s="649"/>
      <c r="CV24" s="649"/>
      <c r="CW24" s="649"/>
      <c r="CX24" s="649"/>
      <c r="CY24" s="650"/>
      <c r="CZ24" s="653">
        <v>25.8</v>
      </c>
      <c r="DA24" s="654"/>
      <c r="DB24" s="654"/>
      <c r="DC24" s="673"/>
      <c r="DD24" s="692">
        <v>987594</v>
      </c>
      <c r="DE24" s="649"/>
      <c r="DF24" s="649"/>
      <c r="DG24" s="649"/>
      <c r="DH24" s="649"/>
      <c r="DI24" s="649"/>
      <c r="DJ24" s="649"/>
      <c r="DK24" s="650"/>
      <c r="DL24" s="692">
        <v>985919</v>
      </c>
      <c r="DM24" s="649"/>
      <c r="DN24" s="649"/>
      <c r="DO24" s="649"/>
      <c r="DP24" s="649"/>
      <c r="DQ24" s="649"/>
      <c r="DR24" s="649"/>
      <c r="DS24" s="649"/>
      <c r="DT24" s="649"/>
      <c r="DU24" s="649"/>
      <c r="DV24" s="650"/>
      <c r="DW24" s="653">
        <v>36.700000000000003</v>
      </c>
      <c r="DX24" s="654"/>
      <c r="DY24" s="654"/>
      <c r="DZ24" s="654"/>
      <c r="EA24" s="654"/>
      <c r="EB24" s="654"/>
      <c r="EC24" s="655"/>
    </row>
    <row r="25" spans="2:133" ht="11.25" customHeight="1" x14ac:dyDescent="0.15">
      <c r="B25" s="656" t="s">
        <v>266</v>
      </c>
      <c r="C25" s="657"/>
      <c r="D25" s="657"/>
      <c r="E25" s="657"/>
      <c r="F25" s="657"/>
      <c r="G25" s="657"/>
      <c r="H25" s="657"/>
      <c r="I25" s="657"/>
      <c r="J25" s="657"/>
      <c r="K25" s="657"/>
      <c r="L25" s="657"/>
      <c r="M25" s="657"/>
      <c r="N25" s="657"/>
      <c r="O25" s="657"/>
      <c r="P25" s="657"/>
      <c r="Q25" s="658"/>
      <c r="R25" s="659">
        <v>17429</v>
      </c>
      <c r="S25" s="660"/>
      <c r="T25" s="660"/>
      <c r="U25" s="660"/>
      <c r="V25" s="660"/>
      <c r="W25" s="660"/>
      <c r="X25" s="660"/>
      <c r="Y25" s="661"/>
      <c r="Z25" s="662">
        <v>0.4</v>
      </c>
      <c r="AA25" s="662"/>
      <c r="AB25" s="662"/>
      <c r="AC25" s="662"/>
      <c r="AD25" s="663">
        <v>7387</v>
      </c>
      <c r="AE25" s="663"/>
      <c r="AF25" s="663"/>
      <c r="AG25" s="663"/>
      <c r="AH25" s="663"/>
      <c r="AI25" s="663"/>
      <c r="AJ25" s="663"/>
      <c r="AK25" s="663"/>
      <c r="AL25" s="664">
        <v>0.3</v>
      </c>
      <c r="AM25" s="665"/>
      <c r="AN25" s="665"/>
      <c r="AO25" s="666"/>
      <c r="AP25" s="677" t="s">
        <v>570</v>
      </c>
      <c r="AQ25" s="678"/>
      <c r="AR25" s="678"/>
      <c r="AS25" s="678"/>
      <c r="AT25" s="678"/>
      <c r="AU25" s="678"/>
      <c r="AV25" s="678"/>
      <c r="AW25" s="678"/>
      <c r="AX25" s="678"/>
      <c r="AY25" s="678"/>
      <c r="AZ25" s="678"/>
      <c r="BA25" s="678"/>
      <c r="BB25" s="678"/>
      <c r="BC25" s="678"/>
      <c r="BD25" s="678"/>
      <c r="BE25" s="678"/>
      <c r="BF25" s="679"/>
      <c r="BG25" s="659" t="s">
        <v>551</v>
      </c>
      <c r="BH25" s="660"/>
      <c r="BI25" s="660"/>
      <c r="BJ25" s="660"/>
      <c r="BK25" s="660"/>
      <c r="BL25" s="660"/>
      <c r="BM25" s="660"/>
      <c r="BN25" s="661"/>
      <c r="BO25" s="662" t="s">
        <v>122</v>
      </c>
      <c r="BP25" s="662"/>
      <c r="BQ25" s="662"/>
      <c r="BR25" s="662"/>
      <c r="BS25" s="668" t="s">
        <v>554</v>
      </c>
      <c r="BT25" s="660"/>
      <c r="BU25" s="660"/>
      <c r="BV25" s="660"/>
      <c r="BW25" s="660"/>
      <c r="BX25" s="660"/>
      <c r="BY25" s="660"/>
      <c r="BZ25" s="660"/>
      <c r="CA25" s="660"/>
      <c r="CB25" s="669"/>
      <c r="CD25" s="674" t="s">
        <v>267</v>
      </c>
      <c r="CE25" s="675"/>
      <c r="CF25" s="675"/>
      <c r="CG25" s="675"/>
      <c r="CH25" s="675"/>
      <c r="CI25" s="675"/>
      <c r="CJ25" s="675"/>
      <c r="CK25" s="675"/>
      <c r="CL25" s="675"/>
      <c r="CM25" s="675"/>
      <c r="CN25" s="675"/>
      <c r="CO25" s="675"/>
      <c r="CP25" s="675"/>
      <c r="CQ25" s="676"/>
      <c r="CR25" s="659">
        <v>670531</v>
      </c>
      <c r="CS25" s="693"/>
      <c r="CT25" s="693"/>
      <c r="CU25" s="693"/>
      <c r="CV25" s="693"/>
      <c r="CW25" s="693"/>
      <c r="CX25" s="693"/>
      <c r="CY25" s="694"/>
      <c r="CZ25" s="664">
        <v>15.1</v>
      </c>
      <c r="DA25" s="695"/>
      <c r="DB25" s="695"/>
      <c r="DC25" s="698"/>
      <c r="DD25" s="668">
        <v>657945</v>
      </c>
      <c r="DE25" s="693"/>
      <c r="DF25" s="693"/>
      <c r="DG25" s="693"/>
      <c r="DH25" s="693"/>
      <c r="DI25" s="693"/>
      <c r="DJ25" s="693"/>
      <c r="DK25" s="694"/>
      <c r="DL25" s="668">
        <v>657170</v>
      </c>
      <c r="DM25" s="693"/>
      <c r="DN25" s="693"/>
      <c r="DO25" s="693"/>
      <c r="DP25" s="693"/>
      <c r="DQ25" s="693"/>
      <c r="DR25" s="693"/>
      <c r="DS25" s="693"/>
      <c r="DT25" s="693"/>
      <c r="DU25" s="693"/>
      <c r="DV25" s="694"/>
      <c r="DW25" s="664">
        <v>24.5</v>
      </c>
      <c r="DX25" s="695"/>
      <c r="DY25" s="695"/>
      <c r="DZ25" s="695"/>
      <c r="EA25" s="695"/>
      <c r="EB25" s="695"/>
      <c r="EC25" s="696"/>
    </row>
    <row r="26" spans="2:133" ht="11.25" customHeight="1" x14ac:dyDescent="0.15">
      <c r="B26" s="656" t="s">
        <v>268</v>
      </c>
      <c r="C26" s="657"/>
      <c r="D26" s="657"/>
      <c r="E26" s="657"/>
      <c r="F26" s="657"/>
      <c r="G26" s="657"/>
      <c r="H26" s="657"/>
      <c r="I26" s="657"/>
      <c r="J26" s="657"/>
      <c r="K26" s="657"/>
      <c r="L26" s="657"/>
      <c r="M26" s="657"/>
      <c r="N26" s="657"/>
      <c r="O26" s="657"/>
      <c r="P26" s="657"/>
      <c r="Q26" s="658"/>
      <c r="R26" s="659">
        <v>2982</v>
      </c>
      <c r="S26" s="660"/>
      <c r="T26" s="660"/>
      <c r="U26" s="660"/>
      <c r="V26" s="660"/>
      <c r="W26" s="660"/>
      <c r="X26" s="660"/>
      <c r="Y26" s="661"/>
      <c r="Z26" s="662">
        <v>0.1</v>
      </c>
      <c r="AA26" s="662"/>
      <c r="AB26" s="662"/>
      <c r="AC26" s="662"/>
      <c r="AD26" s="663" t="s">
        <v>122</v>
      </c>
      <c r="AE26" s="663"/>
      <c r="AF26" s="663"/>
      <c r="AG26" s="663"/>
      <c r="AH26" s="663"/>
      <c r="AI26" s="663"/>
      <c r="AJ26" s="663"/>
      <c r="AK26" s="663"/>
      <c r="AL26" s="664" t="s">
        <v>551</v>
      </c>
      <c r="AM26" s="665"/>
      <c r="AN26" s="665"/>
      <c r="AO26" s="666"/>
      <c r="AP26" s="677" t="s">
        <v>269</v>
      </c>
      <c r="AQ26" s="697"/>
      <c r="AR26" s="697"/>
      <c r="AS26" s="697"/>
      <c r="AT26" s="697"/>
      <c r="AU26" s="697"/>
      <c r="AV26" s="697"/>
      <c r="AW26" s="697"/>
      <c r="AX26" s="697"/>
      <c r="AY26" s="697"/>
      <c r="AZ26" s="697"/>
      <c r="BA26" s="697"/>
      <c r="BB26" s="697"/>
      <c r="BC26" s="697"/>
      <c r="BD26" s="697"/>
      <c r="BE26" s="697"/>
      <c r="BF26" s="679"/>
      <c r="BG26" s="659" t="s">
        <v>554</v>
      </c>
      <c r="BH26" s="660"/>
      <c r="BI26" s="660"/>
      <c r="BJ26" s="660"/>
      <c r="BK26" s="660"/>
      <c r="BL26" s="660"/>
      <c r="BM26" s="660"/>
      <c r="BN26" s="661"/>
      <c r="BO26" s="662" t="s">
        <v>122</v>
      </c>
      <c r="BP26" s="662"/>
      <c r="BQ26" s="662"/>
      <c r="BR26" s="662"/>
      <c r="BS26" s="668" t="s">
        <v>122</v>
      </c>
      <c r="BT26" s="660"/>
      <c r="BU26" s="660"/>
      <c r="BV26" s="660"/>
      <c r="BW26" s="660"/>
      <c r="BX26" s="660"/>
      <c r="BY26" s="660"/>
      <c r="BZ26" s="660"/>
      <c r="CA26" s="660"/>
      <c r="CB26" s="669"/>
      <c r="CD26" s="674" t="s">
        <v>270</v>
      </c>
      <c r="CE26" s="675"/>
      <c r="CF26" s="675"/>
      <c r="CG26" s="675"/>
      <c r="CH26" s="675"/>
      <c r="CI26" s="675"/>
      <c r="CJ26" s="675"/>
      <c r="CK26" s="675"/>
      <c r="CL26" s="675"/>
      <c r="CM26" s="675"/>
      <c r="CN26" s="675"/>
      <c r="CO26" s="675"/>
      <c r="CP26" s="675"/>
      <c r="CQ26" s="676"/>
      <c r="CR26" s="659">
        <v>414240</v>
      </c>
      <c r="CS26" s="660"/>
      <c r="CT26" s="660"/>
      <c r="CU26" s="660"/>
      <c r="CV26" s="660"/>
      <c r="CW26" s="660"/>
      <c r="CX26" s="660"/>
      <c r="CY26" s="661"/>
      <c r="CZ26" s="664">
        <v>9.3000000000000007</v>
      </c>
      <c r="DA26" s="695"/>
      <c r="DB26" s="695"/>
      <c r="DC26" s="698"/>
      <c r="DD26" s="668">
        <v>405555</v>
      </c>
      <c r="DE26" s="660"/>
      <c r="DF26" s="660"/>
      <c r="DG26" s="660"/>
      <c r="DH26" s="660"/>
      <c r="DI26" s="660"/>
      <c r="DJ26" s="660"/>
      <c r="DK26" s="661"/>
      <c r="DL26" s="668" t="s">
        <v>551</v>
      </c>
      <c r="DM26" s="660"/>
      <c r="DN26" s="660"/>
      <c r="DO26" s="660"/>
      <c r="DP26" s="660"/>
      <c r="DQ26" s="660"/>
      <c r="DR26" s="660"/>
      <c r="DS26" s="660"/>
      <c r="DT26" s="660"/>
      <c r="DU26" s="660"/>
      <c r="DV26" s="661"/>
      <c r="DW26" s="664" t="s">
        <v>122</v>
      </c>
      <c r="DX26" s="695"/>
      <c r="DY26" s="695"/>
      <c r="DZ26" s="695"/>
      <c r="EA26" s="695"/>
      <c r="EB26" s="695"/>
      <c r="EC26" s="696"/>
    </row>
    <row r="27" spans="2:133" ht="11.25" customHeight="1" x14ac:dyDescent="0.15">
      <c r="B27" s="656" t="s">
        <v>271</v>
      </c>
      <c r="C27" s="657"/>
      <c r="D27" s="657"/>
      <c r="E27" s="657"/>
      <c r="F27" s="657"/>
      <c r="G27" s="657"/>
      <c r="H27" s="657"/>
      <c r="I27" s="657"/>
      <c r="J27" s="657"/>
      <c r="K27" s="657"/>
      <c r="L27" s="657"/>
      <c r="M27" s="657"/>
      <c r="N27" s="657"/>
      <c r="O27" s="657"/>
      <c r="P27" s="657"/>
      <c r="Q27" s="658"/>
      <c r="R27" s="659">
        <v>455444</v>
      </c>
      <c r="S27" s="660"/>
      <c r="T27" s="660"/>
      <c r="U27" s="660"/>
      <c r="V27" s="660"/>
      <c r="W27" s="660"/>
      <c r="X27" s="660"/>
      <c r="Y27" s="661"/>
      <c r="Z27" s="662">
        <v>9.6999999999999993</v>
      </c>
      <c r="AA27" s="662"/>
      <c r="AB27" s="662"/>
      <c r="AC27" s="662"/>
      <c r="AD27" s="663" t="s">
        <v>551</v>
      </c>
      <c r="AE27" s="663"/>
      <c r="AF27" s="663"/>
      <c r="AG27" s="663"/>
      <c r="AH27" s="663"/>
      <c r="AI27" s="663"/>
      <c r="AJ27" s="663"/>
      <c r="AK27" s="663"/>
      <c r="AL27" s="664" t="s">
        <v>551</v>
      </c>
      <c r="AM27" s="665"/>
      <c r="AN27" s="665"/>
      <c r="AO27" s="666"/>
      <c r="AP27" s="656" t="s">
        <v>272</v>
      </c>
      <c r="AQ27" s="657"/>
      <c r="AR27" s="657"/>
      <c r="AS27" s="657"/>
      <c r="AT27" s="657"/>
      <c r="AU27" s="657"/>
      <c r="AV27" s="657"/>
      <c r="AW27" s="657"/>
      <c r="AX27" s="657"/>
      <c r="AY27" s="657"/>
      <c r="AZ27" s="657"/>
      <c r="BA27" s="657"/>
      <c r="BB27" s="657"/>
      <c r="BC27" s="657"/>
      <c r="BD27" s="657"/>
      <c r="BE27" s="657"/>
      <c r="BF27" s="658"/>
      <c r="BG27" s="659">
        <v>606824</v>
      </c>
      <c r="BH27" s="660"/>
      <c r="BI27" s="660"/>
      <c r="BJ27" s="660"/>
      <c r="BK27" s="660"/>
      <c r="BL27" s="660"/>
      <c r="BM27" s="660"/>
      <c r="BN27" s="661"/>
      <c r="BO27" s="662">
        <v>100</v>
      </c>
      <c r="BP27" s="662"/>
      <c r="BQ27" s="662"/>
      <c r="BR27" s="662"/>
      <c r="BS27" s="668">
        <v>28</v>
      </c>
      <c r="BT27" s="660"/>
      <c r="BU27" s="660"/>
      <c r="BV27" s="660"/>
      <c r="BW27" s="660"/>
      <c r="BX27" s="660"/>
      <c r="BY27" s="660"/>
      <c r="BZ27" s="660"/>
      <c r="CA27" s="660"/>
      <c r="CB27" s="669"/>
      <c r="CD27" s="674" t="s">
        <v>273</v>
      </c>
      <c r="CE27" s="675"/>
      <c r="CF27" s="675"/>
      <c r="CG27" s="675"/>
      <c r="CH27" s="675"/>
      <c r="CI27" s="675"/>
      <c r="CJ27" s="675"/>
      <c r="CK27" s="675"/>
      <c r="CL27" s="675"/>
      <c r="CM27" s="675"/>
      <c r="CN27" s="675"/>
      <c r="CO27" s="675"/>
      <c r="CP27" s="675"/>
      <c r="CQ27" s="676"/>
      <c r="CR27" s="659">
        <v>192605</v>
      </c>
      <c r="CS27" s="693"/>
      <c r="CT27" s="693"/>
      <c r="CU27" s="693"/>
      <c r="CV27" s="693"/>
      <c r="CW27" s="693"/>
      <c r="CX27" s="693"/>
      <c r="CY27" s="694"/>
      <c r="CZ27" s="664">
        <v>4.3</v>
      </c>
      <c r="DA27" s="695"/>
      <c r="DB27" s="695"/>
      <c r="DC27" s="698"/>
      <c r="DD27" s="668">
        <v>45363</v>
      </c>
      <c r="DE27" s="693"/>
      <c r="DF27" s="693"/>
      <c r="DG27" s="693"/>
      <c r="DH27" s="693"/>
      <c r="DI27" s="693"/>
      <c r="DJ27" s="693"/>
      <c r="DK27" s="694"/>
      <c r="DL27" s="668">
        <v>44463</v>
      </c>
      <c r="DM27" s="693"/>
      <c r="DN27" s="693"/>
      <c r="DO27" s="693"/>
      <c r="DP27" s="693"/>
      <c r="DQ27" s="693"/>
      <c r="DR27" s="693"/>
      <c r="DS27" s="693"/>
      <c r="DT27" s="693"/>
      <c r="DU27" s="693"/>
      <c r="DV27" s="694"/>
      <c r="DW27" s="664">
        <v>1.7</v>
      </c>
      <c r="DX27" s="695"/>
      <c r="DY27" s="695"/>
      <c r="DZ27" s="695"/>
      <c r="EA27" s="695"/>
      <c r="EB27" s="695"/>
      <c r="EC27" s="696"/>
    </row>
    <row r="28" spans="2:133" ht="11.25" customHeight="1" x14ac:dyDescent="0.15">
      <c r="B28" s="701" t="s">
        <v>274</v>
      </c>
      <c r="C28" s="702"/>
      <c r="D28" s="702"/>
      <c r="E28" s="702"/>
      <c r="F28" s="702"/>
      <c r="G28" s="702"/>
      <c r="H28" s="702"/>
      <c r="I28" s="702"/>
      <c r="J28" s="702"/>
      <c r="K28" s="702"/>
      <c r="L28" s="702"/>
      <c r="M28" s="702"/>
      <c r="N28" s="702"/>
      <c r="O28" s="702"/>
      <c r="P28" s="702"/>
      <c r="Q28" s="703"/>
      <c r="R28" s="659" t="s">
        <v>551</v>
      </c>
      <c r="S28" s="660"/>
      <c r="T28" s="660"/>
      <c r="U28" s="660"/>
      <c r="V28" s="660"/>
      <c r="W28" s="660"/>
      <c r="X28" s="660"/>
      <c r="Y28" s="661"/>
      <c r="Z28" s="662" t="s">
        <v>122</v>
      </c>
      <c r="AA28" s="662"/>
      <c r="AB28" s="662"/>
      <c r="AC28" s="662"/>
      <c r="AD28" s="663" t="s">
        <v>551</v>
      </c>
      <c r="AE28" s="663"/>
      <c r="AF28" s="663"/>
      <c r="AG28" s="663"/>
      <c r="AH28" s="663"/>
      <c r="AI28" s="663"/>
      <c r="AJ28" s="663"/>
      <c r="AK28" s="663"/>
      <c r="AL28" s="664" t="s">
        <v>122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571</v>
      </c>
      <c r="CE28" s="675"/>
      <c r="CF28" s="675"/>
      <c r="CG28" s="675"/>
      <c r="CH28" s="675"/>
      <c r="CI28" s="675"/>
      <c r="CJ28" s="675"/>
      <c r="CK28" s="675"/>
      <c r="CL28" s="675"/>
      <c r="CM28" s="675"/>
      <c r="CN28" s="675"/>
      <c r="CO28" s="675"/>
      <c r="CP28" s="675"/>
      <c r="CQ28" s="676"/>
      <c r="CR28" s="659">
        <v>284286</v>
      </c>
      <c r="CS28" s="660"/>
      <c r="CT28" s="660"/>
      <c r="CU28" s="660"/>
      <c r="CV28" s="660"/>
      <c r="CW28" s="660"/>
      <c r="CX28" s="660"/>
      <c r="CY28" s="661"/>
      <c r="CZ28" s="664">
        <v>6.4</v>
      </c>
      <c r="DA28" s="695"/>
      <c r="DB28" s="695"/>
      <c r="DC28" s="698"/>
      <c r="DD28" s="668">
        <v>284286</v>
      </c>
      <c r="DE28" s="660"/>
      <c r="DF28" s="660"/>
      <c r="DG28" s="660"/>
      <c r="DH28" s="660"/>
      <c r="DI28" s="660"/>
      <c r="DJ28" s="660"/>
      <c r="DK28" s="661"/>
      <c r="DL28" s="668">
        <v>284286</v>
      </c>
      <c r="DM28" s="660"/>
      <c r="DN28" s="660"/>
      <c r="DO28" s="660"/>
      <c r="DP28" s="660"/>
      <c r="DQ28" s="660"/>
      <c r="DR28" s="660"/>
      <c r="DS28" s="660"/>
      <c r="DT28" s="660"/>
      <c r="DU28" s="660"/>
      <c r="DV28" s="661"/>
      <c r="DW28" s="664">
        <v>10.6</v>
      </c>
      <c r="DX28" s="695"/>
      <c r="DY28" s="695"/>
      <c r="DZ28" s="695"/>
      <c r="EA28" s="695"/>
      <c r="EB28" s="695"/>
      <c r="EC28" s="696"/>
    </row>
    <row r="29" spans="2:133" ht="11.25" customHeight="1" x14ac:dyDescent="0.15">
      <c r="B29" s="656" t="s">
        <v>275</v>
      </c>
      <c r="C29" s="657"/>
      <c r="D29" s="657"/>
      <c r="E29" s="657"/>
      <c r="F29" s="657"/>
      <c r="G29" s="657"/>
      <c r="H29" s="657"/>
      <c r="I29" s="657"/>
      <c r="J29" s="657"/>
      <c r="K29" s="657"/>
      <c r="L29" s="657"/>
      <c r="M29" s="657"/>
      <c r="N29" s="657"/>
      <c r="O29" s="657"/>
      <c r="P29" s="657"/>
      <c r="Q29" s="658"/>
      <c r="R29" s="659">
        <v>269652</v>
      </c>
      <c r="S29" s="660"/>
      <c r="T29" s="660"/>
      <c r="U29" s="660"/>
      <c r="V29" s="660"/>
      <c r="W29" s="660"/>
      <c r="X29" s="660"/>
      <c r="Y29" s="661"/>
      <c r="Z29" s="662">
        <v>5.7</v>
      </c>
      <c r="AA29" s="662"/>
      <c r="AB29" s="662"/>
      <c r="AC29" s="662"/>
      <c r="AD29" s="663" t="s">
        <v>551</v>
      </c>
      <c r="AE29" s="663"/>
      <c r="AF29" s="663"/>
      <c r="AG29" s="663"/>
      <c r="AH29" s="663"/>
      <c r="AI29" s="663"/>
      <c r="AJ29" s="663"/>
      <c r="AK29" s="663"/>
      <c r="AL29" s="664" t="s">
        <v>122</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276</v>
      </c>
      <c r="BH29" s="699"/>
      <c r="BI29" s="699"/>
      <c r="BJ29" s="699"/>
      <c r="BK29" s="699"/>
      <c r="BL29" s="699"/>
      <c r="BM29" s="699"/>
      <c r="BN29" s="699"/>
      <c r="BO29" s="699"/>
      <c r="BP29" s="699"/>
      <c r="BQ29" s="700"/>
      <c r="BR29" s="638" t="s">
        <v>277</v>
      </c>
      <c r="BS29" s="699"/>
      <c r="BT29" s="699"/>
      <c r="BU29" s="699"/>
      <c r="BV29" s="699"/>
      <c r="BW29" s="699"/>
      <c r="BX29" s="699"/>
      <c r="BY29" s="699"/>
      <c r="BZ29" s="699"/>
      <c r="CA29" s="699"/>
      <c r="CB29" s="700"/>
      <c r="CD29" s="716" t="s">
        <v>278</v>
      </c>
      <c r="CE29" s="717"/>
      <c r="CF29" s="674" t="s">
        <v>572</v>
      </c>
      <c r="CG29" s="675"/>
      <c r="CH29" s="675"/>
      <c r="CI29" s="675"/>
      <c r="CJ29" s="675"/>
      <c r="CK29" s="675"/>
      <c r="CL29" s="675"/>
      <c r="CM29" s="675"/>
      <c r="CN29" s="675"/>
      <c r="CO29" s="675"/>
      <c r="CP29" s="675"/>
      <c r="CQ29" s="676"/>
      <c r="CR29" s="659">
        <v>284286</v>
      </c>
      <c r="CS29" s="693"/>
      <c r="CT29" s="693"/>
      <c r="CU29" s="693"/>
      <c r="CV29" s="693"/>
      <c r="CW29" s="693"/>
      <c r="CX29" s="693"/>
      <c r="CY29" s="694"/>
      <c r="CZ29" s="664">
        <v>6.4</v>
      </c>
      <c r="DA29" s="695"/>
      <c r="DB29" s="695"/>
      <c r="DC29" s="698"/>
      <c r="DD29" s="668">
        <v>284286</v>
      </c>
      <c r="DE29" s="693"/>
      <c r="DF29" s="693"/>
      <c r="DG29" s="693"/>
      <c r="DH29" s="693"/>
      <c r="DI29" s="693"/>
      <c r="DJ29" s="693"/>
      <c r="DK29" s="694"/>
      <c r="DL29" s="668">
        <v>284286</v>
      </c>
      <c r="DM29" s="693"/>
      <c r="DN29" s="693"/>
      <c r="DO29" s="693"/>
      <c r="DP29" s="693"/>
      <c r="DQ29" s="693"/>
      <c r="DR29" s="693"/>
      <c r="DS29" s="693"/>
      <c r="DT29" s="693"/>
      <c r="DU29" s="693"/>
      <c r="DV29" s="694"/>
      <c r="DW29" s="664">
        <v>10.6</v>
      </c>
      <c r="DX29" s="695"/>
      <c r="DY29" s="695"/>
      <c r="DZ29" s="695"/>
      <c r="EA29" s="695"/>
      <c r="EB29" s="695"/>
      <c r="EC29" s="696"/>
    </row>
    <row r="30" spans="2:133" ht="11.25" customHeight="1" x14ac:dyDescent="0.15">
      <c r="B30" s="656" t="s">
        <v>279</v>
      </c>
      <c r="C30" s="657"/>
      <c r="D30" s="657"/>
      <c r="E30" s="657"/>
      <c r="F30" s="657"/>
      <c r="G30" s="657"/>
      <c r="H30" s="657"/>
      <c r="I30" s="657"/>
      <c r="J30" s="657"/>
      <c r="K30" s="657"/>
      <c r="L30" s="657"/>
      <c r="M30" s="657"/>
      <c r="N30" s="657"/>
      <c r="O30" s="657"/>
      <c r="P30" s="657"/>
      <c r="Q30" s="658"/>
      <c r="R30" s="659">
        <v>10282</v>
      </c>
      <c r="S30" s="660"/>
      <c r="T30" s="660"/>
      <c r="U30" s="660"/>
      <c r="V30" s="660"/>
      <c r="W30" s="660"/>
      <c r="X30" s="660"/>
      <c r="Y30" s="661"/>
      <c r="Z30" s="662">
        <v>0.2</v>
      </c>
      <c r="AA30" s="662"/>
      <c r="AB30" s="662"/>
      <c r="AC30" s="662"/>
      <c r="AD30" s="663" t="s">
        <v>551</v>
      </c>
      <c r="AE30" s="663"/>
      <c r="AF30" s="663"/>
      <c r="AG30" s="663"/>
      <c r="AH30" s="663"/>
      <c r="AI30" s="663"/>
      <c r="AJ30" s="663"/>
      <c r="AK30" s="663"/>
      <c r="AL30" s="664" t="s">
        <v>122</v>
      </c>
      <c r="AM30" s="665"/>
      <c r="AN30" s="665"/>
      <c r="AO30" s="666"/>
      <c r="AP30" s="707" t="s">
        <v>280</v>
      </c>
      <c r="AQ30" s="708"/>
      <c r="AR30" s="708"/>
      <c r="AS30" s="708"/>
      <c r="AT30" s="713" t="s">
        <v>281</v>
      </c>
      <c r="AU30" s="402"/>
      <c r="AV30" s="402"/>
      <c r="AW30" s="402"/>
      <c r="AX30" s="645" t="s">
        <v>182</v>
      </c>
      <c r="AY30" s="646"/>
      <c r="AZ30" s="646"/>
      <c r="BA30" s="646"/>
      <c r="BB30" s="646"/>
      <c r="BC30" s="646"/>
      <c r="BD30" s="646"/>
      <c r="BE30" s="646"/>
      <c r="BF30" s="647"/>
      <c r="BG30" s="725">
        <v>93.3</v>
      </c>
      <c r="BH30" s="726"/>
      <c r="BI30" s="726"/>
      <c r="BJ30" s="726"/>
      <c r="BK30" s="726"/>
      <c r="BL30" s="726"/>
      <c r="BM30" s="654">
        <v>62.9</v>
      </c>
      <c r="BN30" s="726"/>
      <c r="BO30" s="726"/>
      <c r="BP30" s="726"/>
      <c r="BQ30" s="727"/>
      <c r="BR30" s="725">
        <v>94.1</v>
      </c>
      <c r="BS30" s="726"/>
      <c r="BT30" s="726"/>
      <c r="BU30" s="726"/>
      <c r="BV30" s="726"/>
      <c r="BW30" s="726"/>
      <c r="BX30" s="654">
        <v>63.7</v>
      </c>
      <c r="BY30" s="726"/>
      <c r="BZ30" s="726"/>
      <c r="CA30" s="726"/>
      <c r="CB30" s="727"/>
      <c r="CD30" s="718"/>
      <c r="CE30" s="719"/>
      <c r="CF30" s="674" t="s">
        <v>573</v>
      </c>
      <c r="CG30" s="675"/>
      <c r="CH30" s="675"/>
      <c r="CI30" s="675"/>
      <c r="CJ30" s="675"/>
      <c r="CK30" s="675"/>
      <c r="CL30" s="675"/>
      <c r="CM30" s="675"/>
      <c r="CN30" s="675"/>
      <c r="CO30" s="675"/>
      <c r="CP30" s="675"/>
      <c r="CQ30" s="676"/>
      <c r="CR30" s="659">
        <v>263619</v>
      </c>
      <c r="CS30" s="660"/>
      <c r="CT30" s="660"/>
      <c r="CU30" s="660"/>
      <c r="CV30" s="660"/>
      <c r="CW30" s="660"/>
      <c r="CX30" s="660"/>
      <c r="CY30" s="661"/>
      <c r="CZ30" s="664">
        <v>5.9</v>
      </c>
      <c r="DA30" s="695"/>
      <c r="DB30" s="695"/>
      <c r="DC30" s="698"/>
      <c r="DD30" s="668">
        <v>263619</v>
      </c>
      <c r="DE30" s="660"/>
      <c r="DF30" s="660"/>
      <c r="DG30" s="660"/>
      <c r="DH30" s="660"/>
      <c r="DI30" s="660"/>
      <c r="DJ30" s="660"/>
      <c r="DK30" s="661"/>
      <c r="DL30" s="668">
        <v>263619</v>
      </c>
      <c r="DM30" s="660"/>
      <c r="DN30" s="660"/>
      <c r="DO30" s="660"/>
      <c r="DP30" s="660"/>
      <c r="DQ30" s="660"/>
      <c r="DR30" s="660"/>
      <c r="DS30" s="660"/>
      <c r="DT30" s="660"/>
      <c r="DU30" s="660"/>
      <c r="DV30" s="661"/>
      <c r="DW30" s="664">
        <v>9.8000000000000007</v>
      </c>
      <c r="DX30" s="695"/>
      <c r="DY30" s="695"/>
      <c r="DZ30" s="695"/>
      <c r="EA30" s="695"/>
      <c r="EB30" s="695"/>
      <c r="EC30" s="696"/>
    </row>
    <row r="31" spans="2:133" ht="11.25" customHeight="1" x14ac:dyDescent="0.15">
      <c r="B31" s="656" t="s">
        <v>282</v>
      </c>
      <c r="C31" s="657"/>
      <c r="D31" s="657"/>
      <c r="E31" s="657"/>
      <c r="F31" s="657"/>
      <c r="G31" s="657"/>
      <c r="H31" s="657"/>
      <c r="I31" s="657"/>
      <c r="J31" s="657"/>
      <c r="K31" s="657"/>
      <c r="L31" s="657"/>
      <c r="M31" s="657"/>
      <c r="N31" s="657"/>
      <c r="O31" s="657"/>
      <c r="P31" s="657"/>
      <c r="Q31" s="658"/>
      <c r="R31" s="659">
        <v>52789</v>
      </c>
      <c r="S31" s="660"/>
      <c r="T31" s="660"/>
      <c r="U31" s="660"/>
      <c r="V31" s="660"/>
      <c r="W31" s="660"/>
      <c r="X31" s="660"/>
      <c r="Y31" s="661"/>
      <c r="Z31" s="662">
        <v>1.1000000000000001</v>
      </c>
      <c r="AA31" s="662"/>
      <c r="AB31" s="662"/>
      <c r="AC31" s="662"/>
      <c r="AD31" s="663" t="s">
        <v>551</v>
      </c>
      <c r="AE31" s="663"/>
      <c r="AF31" s="663"/>
      <c r="AG31" s="663"/>
      <c r="AH31" s="663"/>
      <c r="AI31" s="663"/>
      <c r="AJ31" s="663"/>
      <c r="AK31" s="663"/>
      <c r="AL31" s="664" t="s">
        <v>554</v>
      </c>
      <c r="AM31" s="665"/>
      <c r="AN31" s="665"/>
      <c r="AO31" s="666"/>
      <c r="AP31" s="709"/>
      <c r="AQ31" s="710"/>
      <c r="AR31" s="710"/>
      <c r="AS31" s="710"/>
      <c r="AT31" s="714"/>
      <c r="AU31" s="398" t="s">
        <v>574</v>
      </c>
      <c r="AV31" s="398"/>
      <c r="AW31" s="398"/>
      <c r="AX31" s="656" t="s">
        <v>283</v>
      </c>
      <c r="AY31" s="657"/>
      <c r="AZ31" s="657"/>
      <c r="BA31" s="657"/>
      <c r="BB31" s="657"/>
      <c r="BC31" s="657"/>
      <c r="BD31" s="657"/>
      <c r="BE31" s="657"/>
      <c r="BF31" s="658"/>
      <c r="BG31" s="722">
        <v>97.3</v>
      </c>
      <c r="BH31" s="693"/>
      <c r="BI31" s="693"/>
      <c r="BJ31" s="693"/>
      <c r="BK31" s="693"/>
      <c r="BL31" s="693"/>
      <c r="BM31" s="665">
        <v>92.4</v>
      </c>
      <c r="BN31" s="723"/>
      <c r="BO31" s="723"/>
      <c r="BP31" s="723"/>
      <c r="BQ31" s="724"/>
      <c r="BR31" s="722">
        <v>98.4</v>
      </c>
      <c r="BS31" s="693"/>
      <c r="BT31" s="693"/>
      <c r="BU31" s="693"/>
      <c r="BV31" s="693"/>
      <c r="BW31" s="693"/>
      <c r="BX31" s="665">
        <v>93.2</v>
      </c>
      <c r="BY31" s="723"/>
      <c r="BZ31" s="723"/>
      <c r="CA31" s="723"/>
      <c r="CB31" s="724"/>
      <c r="CD31" s="718"/>
      <c r="CE31" s="719"/>
      <c r="CF31" s="674" t="s">
        <v>284</v>
      </c>
      <c r="CG31" s="675"/>
      <c r="CH31" s="675"/>
      <c r="CI31" s="675"/>
      <c r="CJ31" s="675"/>
      <c r="CK31" s="675"/>
      <c r="CL31" s="675"/>
      <c r="CM31" s="675"/>
      <c r="CN31" s="675"/>
      <c r="CO31" s="675"/>
      <c r="CP31" s="675"/>
      <c r="CQ31" s="676"/>
      <c r="CR31" s="659">
        <v>20667</v>
      </c>
      <c r="CS31" s="693"/>
      <c r="CT31" s="693"/>
      <c r="CU31" s="693"/>
      <c r="CV31" s="693"/>
      <c r="CW31" s="693"/>
      <c r="CX31" s="693"/>
      <c r="CY31" s="694"/>
      <c r="CZ31" s="664">
        <v>0.5</v>
      </c>
      <c r="DA31" s="695"/>
      <c r="DB31" s="695"/>
      <c r="DC31" s="698"/>
      <c r="DD31" s="668">
        <v>20667</v>
      </c>
      <c r="DE31" s="693"/>
      <c r="DF31" s="693"/>
      <c r="DG31" s="693"/>
      <c r="DH31" s="693"/>
      <c r="DI31" s="693"/>
      <c r="DJ31" s="693"/>
      <c r="DK31" s="694"/>
      <c r="DL31" s="668">
        <v>20667</v>
      </c>
      <c r="DM31" s="693"/>
      <c r="DN31" s="693"/>
      <c r="DO31" s="693"/>
      <c r="DP31" s="693"/>
      <c r="DQ31" s="693"/>
      <c r="DR31" s="693"/>
      <c r="DS31" s="693"/>
      <c r="DT31" s="693"/>
      <c r="DU31" s="693"/>
      <c r="DV31" s="694"/>
      <c r="DW31" s="664">
        <v>0.8</v>
      </c>
      <c r="DX31" s="695"/>
      <c r="DY31" s="695"/>
      <c r="DZ31" s="695"/>
      <c r="EA31" s="695"/>
      <c r="EB31" s="695"/>
      <c r="EC31" s="696"/>
    </row>
    <row r="32" spans="2:133" ht="11.25" customHeight="1" x14ac:dyDescent="0.15">
      <c r="B32" s="656" t="s">
        <v>285</v>
      </c>
      <c r="C32" s="657"/>
      <c r="D32" s="657"/>
      <c r="E32" s="657"/>
      <c r="F32" s="657"/>
      <c r="G32" s="657"/>
      <c r="H32" s="657"/>
      <c r="I32" s="657"/>
      <c r="J32" s="657"/>
      <c r="K32" s="657"/>
      <c r="L32" s="657"/>
      <c r="M32" s="657"/>
      <c r="N32" s="657"/>
      <c r="O32" s="657"/>
      <c r="P32" s="657"/>
      <c r="Q32" s="658"/>
      <c r="R32" s="659">
        <v>199395</v>
      </c>
      <c r="S32" s="660"/>
      <c r="T32" s="660"/>
      <c r="U32" s="660"/>
      <c r="V32" s="660"/>
      <c r="W32" s="660"/>
      <c r="X32" s="660"/>
      <c r="Y32" s="661"/>
      <c r="Z32" s="662">
        <v>4.2</v>
      </c>
      <c r="AA32" s="662"/>
      <c r="AB32" s="662"/>
      <c r="AC32" s="662"/>
      <c r="AD32" s="663" t="s">
        <v>122</v>
      </c>
      <c r="AE32" s="663"/>
      <c r="AF32" s="663"/>
      <c r="AG32" s="663"/>
      <c r="AH32" s="663"/>
      <c r="AI32" s="663"/>
      <c r="AJ32" s="663"/>
      <c r="AK32" s="663"/>
      <c r="AL32" s="664" t="s">
        <v>554</v>
      </c>
      <c r="AM32" s="665"/>
      <c r="AN32" s="665"/>
      <c r="AO32" s="666"/>
      <c r="AP32" s="711"/>
      <c r="AQ32" s="712"/>
      <c r="AR32" s="712"/>
      <c r="AS32" s="712"/>
      <c r="AT32" s="715"/>
      <c r="AU32" s="399"/>
      <c r="AV32" s="399"/>
      <c r="AW32" s="399"/>
      <c r="AX32" s="704" t="s">
        <v>286</v>
      </c>
      <c r="AY32" s="705"/>
      <c r="AZ32" s="705"/>
      <c r="BA32" s="705"/>
      <c r="BB32" s="705"/>
      <c r="BC32" s="705"/>
      <c r="BD32" s="705"/>
      <c r="BE32" s="705"/>
      <c r="BF32" s="706"/>
      <c r="BG32" s="728">
        <v>90.2</v>
      </c>
      <c r="BH32" s="729"/>
      <c r="BI32" s="729"/>
      <c r="BJ32" s="729"/>
      <c r="BK32" s="729"/>
      <c r="BL32" s="729"/>
      <c r="BM32" s="730">
        <v>51.5</v>
      </c>
      <c r="BN32" s="729"/>
      <c r="BO32" s="729"/>
      <c r="BP32" s="729"/>
      <c r="BQ32" s="731"/>
      <c r="BR32" s="728">
        <v>90.9</v>
      </c>
      <c r="BS32" s="729"/>
      <c r="BT32" s="729"/>
      <c r="BU32" s="729"/>
      <c r="BV32" s="729"/>
      <c r="BW32" s="729"/>
      <c r="BX32" s="730">
        <v>52.3</v>
      </c>
      <c r="BY32" s="729"/>
      <c r="BZ32" s="729"/>
      <c r="CA32" s="729"/>
      <c r="CB32" s="731"/>
      <c r="CD32" s="720"/>
      <c r="CE32" s="721"/>
      <c r="CF32" s="674" t="s">
        <v>575</v>
      </c>
      <c r="CG32" s="675"/>
      <c r="CH32" s="675"/>
      <c r="CI32" s="675"/>
      <c r="CJ32" s="675"/>
      <c r="CK32" s="675"/>
      <c r="CL32" s="675"/>
      <c r="CM32" s="675"/>
      <c r="CN32" s="675"/>
      <c r="CO32" s="675"/>
      <c r="CP32" s="675"/>
      <c r="CQ32" s="676"/>
      <c r="CR32" s="659" t="s">
        <v>122</v>
      </c>
      <c r="CS32" s="660"/>
      <c r="CT32" s="660"/>
      <c r="CU32" s="660"/>
      <c r="CV32" s="660"/>
      <c r="CW32" s="660"/>
      <c r="CX32" s="660"/>
      <c r="CY32" s="661"/>
      <c r="CZ32" s="664" t="s">
        <v>122</v>
      </c>
      <c r="DA32" s="695"/>
      <c r="DB32" s="695"/>
      <c r="DC32" s="698"/>
      <c r="DD32" s="668" t="s">
        <v>551</v>
      </c>
      <c r="DE32" s="660"/>
      <c r="DF32" s="660"/>
      <c r="DG32" s="660"/>
      <c r="DH32" s="660"/>
      <c r="DI32" s="660"/>
      <c r="DJ32" s="660"/>
      <c r="DK32" s="661"/>
      <c r="DL32" s="668" t="s">
        <v>551</v>
      </c>
      <c r="DM32" s="660"/>
      <c r="DN32" s="660"/>
      <c r="DO32" s="660"/>
      <c r="DP32" s="660"/>
      <c r="DQ32" s="660"/>
      <c r="DR32" s="660"/>
      <c r="DS32" s="660"/>
      <c r="DT32" s="660"/>
      <c r="DU32" s="660"/>
      <c r="DV32" s="661"/>
      <c r="DW32" s="664" t="s">
        <v>551</v>
      </c>
      <c r="DX32" s="695"/>
      <c r="DY32" s="695"/>
      <c r="DZ32" s="695"/>
      <c r="EA32" s="695"/>
      <c r="EB32" s="695"/>
      <c r="EC32" s="696"/>
    </row>
    <row r="33" spans="2:133" ht="11.25" customHeight="1" x14ac:dyDescent="0.15">
      <c r="B33" s="656" t="s">
        <v>287</v>
      </c>
      <c r="C33" s="657"/>
      <c r="D33" s="657"/>
      <c r="E33" s="657"/>
      <c r="F33" s="657"/>
      <c r="G33" s="657"/>
      <c r="H33" s="657"/>
      <c r="I33" s="657"/>
      <c r="J33" s="657"/>
      <c r="K33" s="657"/>
      <c r="L33" s="657"/>
      <c r="M33" s="657"/>
      <c r="N33" s="657"/>
      <c r="O33" s="657"/>
      <c r="P33" s="657"/>
      <c r="Q33" s="658"/>
      <c r="R33" s="659">
        <v>145020</v>
      </c>
      <c r="S33" s="660"/>
      <c r="T33" s="660"/>
      <c r="U33" s="660"/>
      <c r="V33" s="660"/>
      <c r="W33" s="660"/>
      <c r="X33" s="660"/>
      <c r="Y33" s="661"/>
      <c r="Z33" s="662">
        <v>3.1</v>
      </c>
      <c r="AA33" s="662"/>
      <c r="AB33" s="662"/>
      <c r="AC33" s="662"/>
      <c r="AD33" s="663" t="s">
        <v>551</v>
      </c>
      <c r="AE33" s="663"/>
      <c r="AF33" s="663"/>
      <c r="AG33" s="663"/>
      <c r="AH33" s="663"/>
      <c r="AI33" s="663"/>
      <c r="AJ33" s="663"/>
      <c r="AK33" s="663"/>
      <c r="AL33" s="664" t="s">
        <v>122</v>
      </c>
      <c r="AM33" s="665"/>
      <c r="AN33" s="665"/>
      <c r="AO33" s="666"/>
      <c r="AP33" s="209"/>
      <c r="AQ33" s="210"/>
      <c r="AR33" s="398"/>
      <c r="AS33" s="402"/>
      <c r="AT33" s="402"/>
      <c r="AU33" s="402"/>
      <c r="AV33" s="402"/>
      <c r="AW33" s="402"/>
      <c r="AX33" s="402"/>
      <c r="AY33" s="402"/>
      <c r="AZ33" s="402"/>
      <c r="BA33" s="402"/>
      <c r="BB33" s="402"/>
      <c r="BC33" s="402"/>
      <c r="BD33" s="402"/>
      <c r="BE33" s="402"/>
      <c r="BF33" s="402"/>
      <c r="BG33" s="210"/>
      <c r="BH33" s="210"/>
      <c r="BI33" s="210"/>
      <c r="BJ33" s="210"/>
      <c r="BK33" s="210"/>
      <c r="BL33" s="210"/>
      <c r="BM33" s="210"/>
      <c r="BN33" s="210"/>
      <c r="BO33" s="210"/>
      <c r="BP33" s="210"/>
      <c r="BQ33" s="210"/>
      <c r="BR33" s="210"/>
      <c r="BS33" s="210"/>
      <c r="BT33" s="210"/>
      <c r="BU33" s="210"/>
      <c r="BV33" s="210"/>
      <c r="BW33" s="210"/>
      <c r="BX33" s="210"/>
      <c r="BY33" s="210"/>
      <c r="BZ33" s="210"/>
      <c r="CA33" s="210"/>
      <c r="CB33" s="210"/>
      <c r="CD33" s="674" t="s">
        <v>288</v>
      </c>
      <c r="CE33" s="675"/>
      <c r="CF33" s="675"/>
      <c r="CG33" s="675"/>
      <c r="CH33" s="675"/>
      <c r="CI33" s="675"/>
      <c r="CJ33" s="675"/>
      <c r="CK33" s="675"/>
      <c r="CL33" s="675"/>
      <c r="CM33" s="675"/>
      <c r="CN33" s="675"/>
      <c r="CO33" s="675"/>
      <c r="CP33" s="675"/>
      <c r="CQ33" s="676"/>
      <c r="CR33" s="659">
        <v>1891452</v>
      </c>
      <c r="CS33" s="693"/>
      <c r="CT33" s="693"/>
      <c r="CU33" s="693"/>
      <c r="CV33" s="693"/>
      <c r="CW33" s="693"/>
      <c r="CX33" s="693"/>
      <c r="CY33" s="694"/>
      <c r="CZ33" s="664">
        <v>42.5</v>
      </c>
      <c r="DA33" s="695"/>
      <c r="DB33" s="695"/>
      <c r="DC33" s="698"/>
      <c r="DD33" s="668">
        <v>1528651</v>
      </c>
      <c r="DE33" s="693"/>
      <c r="DF33" s="693"/>
      <c r="DG33" s="693"/>
      <c r="DH33" s="693"/>
      <c r="DI33" s="693"/>
      <c r="DJ33" s="693"/>
      <c r="DK33" s="694"/>
      <c r="DL33" s="668">
        <v>1144648</v>
      </c>
      <c r="DM33" s="693"/>
      <c r="DN33" s="693"/>
      <c r="DO33" s="693"/>
      <c r="DP33" s="693"/>
      <c r="DQ33" s="693"/>
      <c r="DR33" s="693"/>
      <c r="DS33" s="693"/>
      <c r="DT33" s="693"/>
      <c r="DU33" s="693"/>
      <c r="DV33" s="694"/>
      <c r="DW33" s="664">
        <v>42.6</v>
      </c>
      <c r="DX33" s="695"/>
      <c r="DY33" s="695"/>
      <c r="DZ33" s="695"/>
      <c r="EA33" s="695"/>
      <c r="EB33" s="695"/>
      <c r="EC33" s="696"/>
    </row>
    <row r="34" spans="2:133" ht="11.25" customHeight="1" x14ac:dyDescent="0.15">
      <c r="B34" s="656" t="s">
        <v>289</v>
      </c>
      <c r="C34" s="657"/>
      <c r="D34" s="657"/>
      <c r="E34" s="657"/>
      <c r="F34" s="657"/>
      <c r="G34" s="657"/>
      <c r="H34" s="657"/>
      <c r="I34" s="657"/>
      <c r="J34" s="657"/>
      <c r="K34" s="657"/>
      <c r="L34" s="657"/>
      <c r="M34" s="657"/>
      <c r="N34" s="657"/>
      <c r="O34" s="657"/>
      <c r="P34" s="657"/>
      <c r="Q34" s="658"/>
      <c r="R34" s="659">
        <v>66147</v>
      </c>
      <c r="S34" s="660"/>
      <c r="T34" s="660"/>
      <c r="U34" s="660"/>
      <c r="V34" s="660"/>
      <c r="W34" s="660"/>
      <c r="X34" s="660"/>
      <c r="Y34" s="661"/>
      <c r="Z34" s="662">
        <v>1.4</v>
      </c>
      <c r="AA34" s="662"/>
      <c r="AB34" s="662"/>
      <c r="AC34" s="662"/>
      <c r="AD34" s="663">
        <v>6</v>
      </c>
      <c r="AE34" s="663"/>
      <c r="AF34" s="663"/>
      <c r="AG34" s="663"/>
      <c r="AH34" s="663"/>
      <c r="AI34" s="663"/>
      <c r="AJ34" s="663"/>
      <c r="AK34" s="663"/>
      <c r="AL34" s="664">
        <v>0</v>
      </c>
      <c r="AM34" s="665"/>
      <c r="AN34" s="665"/>
      <c r="AO34" s="666"/>
      <c r="AP34" s="211"/>
      <c r="AQ34" s="638" t="s">
        <v>290</v>
      </c>
      <c r="AR34" s="639"/>
      <c r="AS34" s="639"/>
      <c r="AT34" s="639"/>
      <c r="AU34" s="639"/>
      <c r="AV34" s="639"/>
      <c r="AW34" s="639"/>
      <c r="AX34" s="639"/>
      <c r="AY34" s="639"/>
      <c r="AZ34" s="639"/>
      <c r="BA34" s="639"/>
      <c r="BB34" s="639"/>
      <c r="BC34" s="639"/>
      <c r="BD34" s="639"/>
      <c r="BE34" s="639"/>
      <c r="BF34" s="640"/>
      <c r="BG34" s="638" t="s">
        <v>291</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576</v>
      </c>
      <c r="CE34" s="675"/>
      <c r="CF34" s="675"/>
      <c r="CG34" s="675"/>
      <c r="CH34" s="675"/>
      <c r="CI34" s="675"/>
      <c r="CJ34" s="675"/>
      <c r="CK34" s="675"/>
      <c r="CL34" s="675"/>
      <c r="CM34" s="675"/>
      <c r="CN34" s="675"/>
      <c r="CO34" s="675"/>
      <c r="CP34" s="675"/>
      <c r="CQ34" s="676"/>
      <c r="CR34" s="659">
        <v>745261</v>
      </c>
      <c r="CS34" s="660"/>
      <c r="CT34" s="660"/>
      <c r="CU34" s="660"/>
      <c r="CV34" s="660"/>
      <c r="CW34" s="660"/>
      <c r="CX34" s="660"/>
      <c r="CY34" s="661"/>
      <c r="CZ34" s="664">
        <v>16.8</v>
      </c>
      <c r="DA34" s="695"/>
      <c r="DB34" s="695"/>
      <c r="DC34" s="698"/>
      <c r="DD34" s="668">
        <v>566167</v>
      </c>
      <c r="DE34" s="660"/>
      <c r="DF34" s="660"/>
      <c r="DG34" s="660"/>
      <c r="DH34" s="660"/>
      <c r="DI34" s="660"/>
      <c r="DJ34" s="660"/>
      <c r="DK34" s="661"/>
      <c r="DL34" s="668">
        <v>503047</v>
      </c>
      <c r="DM34" s="660"/>
      <c r="DN34" s="660"/>
      <c r="DO34" s="660"/>
      <c r="DP34" s="660"/>
      <c r="DQ34" s="660"/>
      <c r="DR34" s="660"/>
      <c r="DS34" s="660"/>
      <c r="DT34" s="660"/>
      <c r="DU34" s="660"/>
      <c r="DV34" s="661"/>
      <c r="DW34" s="664">
        <v>18.7</v>
      </c>
      <c r="DX34" s="695"/>
      <c r="DY34" s="695"/>
      <c r="DZ34" s="695"/>
      <c r="EA34" s="695"/>
      <c r="EB34" s="695"/>
      <c r="EC34" s="696"/>
    </row>
    <row r="35" spans="2:133" ht="11.25" customHeight="1" x14ac:dyDescent="0.15">
      <c r="B35" s="656" t="s">
        <v>292</v>
      </c>
      <c r="C35" s="657"/>
      <c r="D35" s="657"/>
      <c r="E35" s="657"/>
      <c r="F35" s="657"/>
      <c r="G35" s="657"/>
      <c r="H35" s="657"/>
      <c r="I35" s="657"/>
      <c r="J35" s="657"/>
      <c r="K35" s="657"/>
      <c r="L35" s="657"/>
      <c r="M35" s="657"/>
      <c r="N35" s="657"/>
      <c r="O35" s="657"/>
      <c r="P35" s="657"/>
      <c r="Q35" s="658"/>
      <c r="R35" s="659">
        <v>781205</v>
      </c>
      <c r="S35" s="660"/>
      <c r="T35" s="660"/>
      <c r="U35" s="660"/>
      <c r="V35" s="660"/>
      <c r="W35" s="660"/>
      <c r="X35" s="660"/>
      <c r="Y35" s="661"/>
      <c r="Z35" s="662">
        <v>16.600000000000001</v>
      </c>
      <c r="AA35" s="662"/>
      <c r="AB35" s="662"/>
      <c r="AC35" s="662"/>
      <c r="AD35" s="663" t="s">
        <v>122</v>
      </c>
      <c r="AE35" s="663"/>
      <c r="AF35" s="663"/>
      <c r="AG35" s="663"/>
      <c r="AH35" s="663"/>
      <c r="AI35" s="663"/>
      <c r="AJ35" s="663"/>
      <c r="AK35" s="663"/>
      <c r="AL35" s="664" t="s">
        <v>122</v>
      </c>
      <c r="AM35" s="665"/>
      <c r="AN35" s="665"/>
      <c r="AO35" s="666"/>
      <c r="AP35" s="211"/>
      <c r="AQ35" s="732" t="s">
        <v>577</v>
      </c>
      <c r="AR35" s="733"/>
      <c r="AS35" s="733"/>
      <c r="AT35" s="733"/>
      <c r="AU35" s="733"/>
      <c r="AV35" s="733"/>
      <c r="AW35" s="733"/>
      <c r="AX35" s="733"/>
      <c r="AY35" s="734"/>
      <c r="AZ35" s="648">
        <v>445792</v>
      </c>
      <c r="BA35" s="649"/>
      <c r="BB35" s="649"/>
      <c r="BC35" s="649"/>
      <c r="BD35" s="649"/>
      <c r="BE35" s="649"/>
      <c r="BF35" s="735"/>
      <c r="BG35" s="670" t="s">
        <v>293</v>
      </c>
      <c r="BH35" s="671"/>
      <c r="BI35" s="671"/>
      <c r="BJ35" s="671"/>
      <c r="BK35" s="671"/>
      <c r="BL35" s="671"/>
      <c r="BM35" s="671"/>
      <c r="BN35" s="671"/>
      <c r="BO35" s="671"/>
      <c r="BP35" s="671"/>
      <c r="BQ35" s="671"/>
      <c r="BR35" s="671"/>
      <c r="BS35" s="671"/>
      <c r="BT35" s="671"/>
      <c r="BU35" s="672"/>
      <c r="BV35" s="648">
        <v>84109</v>
      </c>
      <c r="BW35" s="649"/>
      <c r="BX35" s="649"/>
      <c r="BY35" s="649"/>
      <c r="BZ35" s="649"/>
      <c r="CA35" s="649"/>
      <c r="CB35" s="735"/>
      <c r="CD35" s="674" t="s">
        <v>578</v>
      </c>
      <c r="CE35" s="675"/>
      <c r="CF35" s="675"/>
      <c r="CG35" s="675"/>
      <c r="CH35" s="675"/>
      <c r="CI35" s="675"/>
      <c r="CJ35" s="675"/>
      <c r="CK35" s="675"/>
      <c r="CL35" s="675"/>
      <c r="CM35" s="675"/>
      <c r="CN35" s="675"/>
      <c r="CO35" s="675"/>
      <c r="CP35" s="675"/>
      <c r="CQ35" s="676"/>
      <c r="CR35" s="659">
        <v>44365</v>
      </c>
      <c r="CS35" s="693"/>
      <c r="CT35" s="693"/>
      <c r="CU35" s="693"/>
      <c r="CV35" s="693"/>
      <c r="CW35" s="693"/>
      <c r="CX35" s="693"/>
      <c r="CY35" s="694"/>
      <c r="CZ35" s="664">
        <v>1</v>
      </c>
      <c r="DA35" s="695"/>
      <c r="DB35" s="695"/>
      <c r="DC35" s="698"/>
      <c r="DD35" s="668">
        <v>37977</v>
      </c>
      <c r="DE35" s="693"/>
      <c r="DF35" s="693"/>
      <c r="DG35" s="693"/>
      <c r="DH35" s="693"/>
      <c r="DI35" s="693"/>
      <c r="DJ35" s="693"/>
      <c r="DK35" s="694"/>
      <c r="DL35" s="668">
        <v>37977</v>
      </c>
      <c r="DM35" s="693"/>
      <c r="DN35" s="693"/>
      <c r="DO35" s="693"/>
      <c r="DP35" s="693"/>
      <c r="DQ35" s="693"/>
      <c r="DR35" s="693"/>
      <c r="DS35" s="693"/>
      <c r="DT35" s="693"/>
      <c r="DU35" s="693"/>
      <c r="DV35" s="694"/>
      <c r="DW35" s="664">
        <v>1.4</v>
      </c>
      <c r="DX35" s="695"/>
      <c r="DY35" s="695"/>
      <c r="DZ35" s="695"/>
      <c r="EA35" s="695"/>
      <c r="EB35" s="695"/>
      <c r="EC35" s="696"/>
    </row>
    <row r="36" spans="2:133" ht="11.25" customHeight="1" x14ac:dyDescent="0.15">
      <c r="B36" s="656" t="s">
        <v>294</v>
      </c>
      <c r="C36" s="657"/>
      <c r="D36" s="657"/>
      <c r="E36" s="657"/>
      <c r="F36" s="657"/>
      <c r="G36" s="657"/>
      <c r="H36" s="657"/>
      <c r="I36" s="657"/>
      <c r="J36" s="657"/>
      <c r="K36" s="657"/>
      <c r="L36" s="657"/>
      <c r="M36" s="657"/>
      <c r="N36" s="657"/>
      <c r="O36" s="657"/>
      <c r="P36" s="657"/>
      <c r="Q36" s="658"/>
      <c r="R36" s="659" t="s">
        <v>551</v>
      </c>
      <c r="S36" s="660"/>
      <c r="T36" s="660"/>
      <c r="U36" s="660"/>
      <c r="V36" s="660"/>
      <c r="W36" s="660"/>
      <c r="X36" s="660"/>
      <c r="Y36" s="661"/>
      <c r="Z36" s="662" t="s">
        <v>551</v>
      </c>
      <c r="AA36" s="662"/>
      <c r="AB36" s="662"/>
      <c r="AC36" s="662"/>
      <c r="AD36" s="663" t="s">
        <v>122</v>
      </c>
      <c r="AE36" s="663"/>
      <c r="AF36" s="663"/>
      <c r="AG36" s="663"/>
      <c r="AH36" s="663"/>
      <c r="AI36" s="663"/>
      <c r="AJ36" s="663"/>
      <c r="AK36" s="663"/>
      <c r="AL36" s="664" t="s">
        <v>122</v>
      </c>
      <c r="AM36" s="665"/>
      <c r="AN36" s="665"/>
      <c r="AO36" s="666"/>
      <c r="AQ36" s="736" t="s">
        <v>579</v>
      </c>
      <c r="AR36" s="737"/>
      <c r="AS36" s="737"/>
      <c r="AT36" s="737"/>
      <c r="AU36" s="737"/>
      <c r="AV36" s="737"/>
      <c r="AW36" s="737"/>
      <c r="AX36" s="737"/>
      <c r="AY36" s="738"/>
      <c r="AZ36" s="659">
        <v>88540</v>
      </c>
      <c r="BA36" s="660"/>
      <c r="BB36" s="660"/>
      <c r="BC36" s="660"/>
      <c r="BD36" s="693"/>
      <c r="BE36" s="693"/>
      <c r="BF36" s="724"/>
      <c r="BG36" s="674" t="s">
        <v>295</v>
      </c>
      <c r="BH36" s="675"/>
      <c r="BI36" s="675"/>
      <c r="BJ36" s="675"/>
      <c r="BK36" s="675"/>
      <c r="BL36" s="675"/>
      <c r="BM36" s="675"/>
      <c r="BN36" s="675"/>
      <c r="BO36" s="675"/>
      <c r="BP36" s="675"/>
      <c r="BQ36" s="675"/>
      <c r="BR36" s="675"/>
      <c r="BS36" s="675"/>
      <c r="BT36" s="675"/>
      <c r="BU36" s="676"/>
      <c r="BV36" s="659">
        <v>78104</v>
      </c>
      <c r="BW36" s="660"/>
      <c r="BX36" s="660"/>
      <c r="BY36" s="660"/>
      <c r="BZ36" s="660"/>
      <c r="CA36" s="660"/>
      <c r="CB36" s="669"/>
      <c r="CD36" s="674" t="s">
        <v>296</v>
      </c>
      <c r="CE36" s="675"/>
      <c r="CF36" s="675"/>
      <c r="CG36" s="675"/>
      <c r="CH36" s="675"/>
      <c r="CI36" s="675"/>
      <c r="CJ36" s="675"/>
      <c r="CK36" s="675"/>
      <c r="CL36" s="675"/>
      <c r="CM36" s="675"/>
      <c r="CN36" s="675"/>
      <c r="CO36" s="675"/>
      <c r="CP36" s="675"/>
      <c r="CQ36" s="676"/>
      <c r="CR36" s="659">
        <v>599647</v>
      </c>
      <c r="CS36" s="660"/>
      <c r="CT36" s="660"/>
      <c r="CU36" s="660"/>
      <c r="CV36" s="660"/>
      <c r="CW36" s="660"/>
      <c r="CX36" s="660"/>
      <c r="CY36" s="661"/>
      <c r="CZ36" s="664">
        <v>13.5</v>
      </c>
      <c r="DA36" s="695"/>
      <c r="DB36" s="695"/>
      <c r="DC36" s="698"/>
      <c r="DD36" s="668">
        <v>510870</v>
      </c>
      <c r="DE36" s="660"/>
      <c r="DF36" s="660"/>
      <c r="DG36" s="660"/>
      <c r="DH36" s="660"/>
      <c r="DI36" s="660"/>
      <c r="DJ36" s="660"/>
      <c r="DK36" s="661"/>
      <c r="DL36" s="668">
        <v>356532</v>
      </c>
      <c r="DM36" s="660"/>
      <c r="DN36" s="660"/>
      <c r="DO36" s="660"/>
      <c r="DP36" s="660"/>
      <c r="DQ36" s="660"/>
      <c r="DR36" s="660"/>
      <c r="DS36" s="660"/>
      <c r="DT36" s="660"/>
      <c r="DU36" s="660"/>
      <c r="DV36" s="661"/>
      <c r="DW36" s="664">
        <v>13.3</v>
      </c>
      <c r="DX36" s="695"/>
      <c r="DY36" s="695"/>
      <c r="DZ36" s="695"/>
      <c r="EA36" s="695"/>
      <c r="EB36" s="695"/>
      <c r="EC36" s="696"/>
    </row>
    <row r="37" spans="2:133" ht="11.25" customHeight="1" x14ac:dyDescent="0.15">
      <c r="B37" s="656" t="s">
        <v>297</v>
      </c>
      <c r="C37" s="657"/>
      <c r="D37" s="657"/>
      <c r="E37" s="657"/>
      <c r="F37" s="657"/>
      <c r="G37" s="657"/>
      <c r="H37" s="657"/>
      <c r="I37" s="657"/>
      <c r="J37" s="657"/>
      <c r="K37" s="657"/>
      <c r="L37" s="657"/>
      <c r="M37" s="657"/>
      <c r="N37" s="657"/>
      <c r="O37" s="657"/>
      <c r="P37" s="657"/>
      <c r="Q37" s="658"/>
      <c r="R37" s="659">
        <v>114400</v>
      </c>
      <c r="S37" s="660"/>
      <c r="T37" s="660"/>
      <c r="U37" s="660"/>
      <c r="V37" s="660"/>
      <c r="W37" s="660"/>
      <c r="X37" s="660"/>
      <c r="Y37" s="661"/>
      <c r="Z37" s="662">
        <v>2.4</v>
      </c>
      <c r="AA37" s="662"/>
      <c r="AB37" s="662"/>
      <c r="AC37" s="662"/>
      <c r="AD37" s="663" t="s">
        <v>551</v>
      </c>
      <c r="AE37" s="663"/>
      <c r="AF37" s="663"/>
      <c r="AG37" s="663"/>
      <c r="AH37" s="663"/>
      <c r="AI37" s="663"/>
      <c r="AJ37" s="663"/>
      <c r="AK37" s="663"/>
      <c r="AL37" s="664" t="s">
        <v>551</v>
      </c>
      <c r="AM37" s="665"/>
      <c r="AN37" s="665"/>
      <c r="AO37" s="666"/>
      <c r="AQ37" s="736" t="s">
        <v>298</v>
      </c>
      <c r="AR37" s="737"/>
      <c r="AS37" s="737"/>
      <c r="AT37" s="737"/>
      <c r="AU37" s="737"/>
      <c r="AV37" s="737"/>
      <c r="AW37" s="737"/>
      <c r="AX37" s="737"/>
      <c r="AY37" s="738"/>
      <c r="AZ37" s="659">
        <v>62252</v>
      </c>
      <c r="BA37" s="660"/>
      <c r="BB37" s="660"/>
      <c r="BC37" s="660"/>
      <c r="BD37" s="693"/>
      <c r="BE37" s="693"/>
      <c r="BF37" s="724"/>
      <c r="BG37" s="674" t="s">
        <v>299</v>
      </c>
      <c r="BH37" s="675"/>
      <c r="BI37" s="675"/>
      <c r="BJ37" s="675"/>
      <c r="BK37" s="675"/>
      <c r="BL37" s="675"/>
      <c r="BM37" s="675"/>
      <c r="BN37" s="675"/>
      <c r="BO37" s="675"/>
      <c r="BP37" s="675"/>
      <c r="BQ37" s="675"/>
      <c r="BR37" s="675"/>
      <c r="BS37" s="675"/>
      <c r="BT37" s="675"/>
      <c r="BU37" s="676"/>
      <c r="BV37" s="659">
        <v>854</v>
      </c>
      <c r="BW37" s="660"/>
      <c r="BX37" s="660"/>
      <c r="BY37" s="660"/>
      <c r="BZ37" s="660"/>
      <c r="CA37" s="660"/>
      <c r="CB37" s="669"/>
      <c r="CD37" s="674" t="s">
        <v>580</v>
      </c>
      <c r="CE37" s="675"/>
      <c r="CF37" s="675"/>
      <c r="CG37" s="675"/>
      <c r="CH37" s="675"/>
      <c r="CI37" s="675"/>
      <c r="CJ37" s="675"/>
      <c r="CK37" s="675"/>
      <c r="CL37" s="675"/>
      <c r="CM37" s="675"/>
      <c r="CN37" s="675"/>
      <c r="CO37" s="675"/>
      <c r="CP37" s="675"/>
      <c r="CQ37" s="676"/>
      <c r="CR37" s="659">
        <v>306490</v>
      </c>
      <c r="CS37" s="693"/>
      <c r="CT37" s="693"/>
      <c r="CU37" s="693"/>
      <c r="CV37" s="693"/>
      <c r="CW37" s="693"/>
      <c r="CX37" s="693"/>
      <c r="CY37" s="694"/>
      <c r="CZ37" s="664">
        <v>6.9</v>
      </c>
      <c r="DA37" s="695"/>
      <c r="DB37" s="695"/>
      <c r="DC37" s="698"/>
      <c r="DD37" s="668">
        <v>306490</v>
      </c>
      <c r="DE37" s="693"/>
      <c r="DF37" s="693"/>
      <c r="DG37" s="693"/>
      <c r="DH37" s="693"/>
      <c r="DI37" s="693"/>
      <c r="DJ37" s="693"/>
      <c r="DK37" s="694"/>
      <c r="DL37" s="668">
        <v>229003</v>
      </c>
      <c r="DM37" s="693"/>
      <c r="DN37" s="693"/>
      <c r="DO37" s="693"/>
      <c r="DP37" s="693"/>
      <c r="DQ37" s="693"/>
      <c r="DR37" s="693"/>
      <c r="DS37" s="693"/>
      <c r="DT37" s="693"/>
      <c r="DU37" s="693"/>
      <c r="DV37" s="694"/>
      <c r="DW37" s="664">
        <v>8.5</v>
      </c>
      <c r="DX37" s="695"/>
      <c r="DY37" s="695"/>
      <c r="DZ37" s="695"/>
      <c r="EA37" s="695"/>
      <c r="EB37" s="695"/>
      <c r="EC37" s="696"/>
    </row>
    <row r="38" spans="2:133" ht="11.25" customHeight="1" x14ac:dyDescent="0.15">
      <c r="B38" s="704" t="s">
        <v>300</v>
      </c>
      <c r="C38" s="705"/>
      <c r="D38" s="705"/>
      <c r="E38" s="705"/>
      <c r="F38" s="705"/>
      <c r="G38" s="705"/>
      <c r="H38" s="705"/>
      <c r="I38" s="705"/>
      <c r="J38" s="705"/>
      <c r="K38" s="705"/>
      <c r="L38" s="705"/>
      <c r="M38" s="705"/>
      <c r="N38" s="705"/>
      <c r="O38" s="705"/>
      <c r="P38" s="705"/>
      <c r="Q38" s="706"/>
      <c r="R38" s="739">
        <v>4705470</v>
      </c>
      <c r="S38" s="740"/>
      <c r="T38" s="740"/>
      <c r="U38" s="740"/>
      <c r="V38" s="740"/>
      <c r="W38" s="740"/>
      <c r="X38" s="740"/>
      <c r="Y38" s="741"/>
      <c r="Z38" s="742">
        <v>100</v>
      </c>
      <c r="AA38" s="742"/>
      <c r="AB38" s="742"/>
      <c r="AC38" s="742"/>
      <c r="AD38" s="743">
        <v>2570627</v>
      </c>
      <c r="AE38" s="743"/>
      <c r="AF38" s="743"/>
      <c r="AG38" s="743"/>
      <c r="AH38" s="743"/>
      <c r="AI38" s="743"/>
      <c r="AJ38" s="743"/>
      <c r="AK38" s="743"/>
      <c r="AL38" s="744">
        <v>100</v>
      </c>
      <c r="AM38" s="730"/>
      <c r="AN38" s="730"/>
      <c r="AO38" s="745"/>
      <c r="AQ38" s="736" t="s">
        <v>581</v>
      </c>
      <c r="AR38" s="737"/>
      <c r="AS38" s="737"/>
      <c r="AT38" s="737"/>
      <c r="AU38" s="737"/>
      <c r="AV38" s="737"/>
      <c r="AW38" s="737"/>
      <c r="AX38" s="737"/>
      <c r="AY38" s="738"/>
      <c r="AZ38" s="659">
        <v>12238</v>
      </c>
      <c r="BA38" s="660"/>
      <c r="BB38" s="660"/>
      <c r="BC38" s="660"/>
      <c r="BD38" s="693"/>
      <c r="BE38" s="693"/>
      <c r="BF38" s="724"/>
      <c r="BG38" s="674" t="s">
        <v>301</v>
      </c>
      <c r="BH38" s="675"/>
      <c r="BI38" s="675"/>
      <c r="BJ38" s="675"/>
      <c r="BK38" s="675"/>
      <c r="BL38" s="675"/>
      <c r="BM38" s="675"/>
      <c r="BN38" s="675"/>
      <c r="BO38" s="675"/>
      <c r="BP38" s="675"/>
      <c r="BQ38" s="675"/>
      <c r="BR38" s="675"/>
      <c r="BS38" s="675"/>
      <c r="BT38" s="675"/>
      <c r="BU38" s="676"/>
      <c r="BV38" s="659">
        <v>1752</v>
      </c>
      <c r="BW38" s="660"/>
      <c r="BX38" s="660"/>
      <c r="BY38" s="660"/>
      <c r="BZ38" s="660"/>
      <c r="CA38" s="660"/>
      <c r="CB38" s="669"/>
      <c r="CD38" s="674" t="s">
        <v>302</v>
      </c>
      <c r="CE38" s="675"/>
      <c r="CF38" s="675"/>
      <c r="CG38" s="675"/>
      <c r="CH38" s="675"/>
      <c r="CI38" s="675"/>
      <c r="CJ38" s="675"/>
      <c r="CK38" s="675"/>
      <c r="CL38" s="675"/>
      <c r="CM38" s="675"/>
      <c r="CN38" s="675"/>
      <c r="CO38" s="675"/>
      <c r="CP38" s="675"/>
      <c r="CQ38" s="676"/>
      <c r="CR38" s="659">
        <v>357252</v>
      </c>
      <c r="CS38" s="660"/>
      <c r="CT38" s="660"/>
      <c r="CU38" s="660"/>
      <c r="CV38" s="660"/>
      <c r="CW38" s="660"/>
      <c r="CX38" s="660"/>
      <c r="CY38" s="661"/>
      <c r="CZ38" s="664">
        <v>8</v>
      </c>
      <c r="DA38" s="695"/>
      <c r="DB38" s="695"/>
      <c r="DC38" s="698"/>
      <c r="DD38" s="668">
        <v>320997</v>
      </c>
      <c r="DE38" s="660"/>
      <c r="DF38" s="660"/>
      <c r="DG38" s="660"/>
      <c r="DH38" s="660"/>
      <c r="DI38" s="660"/>
      <c r="DJ38" s="660"/>
      <c r="DK38" s="661"/>
      <c r="DL38" s="668">
        <v>247092</v>
      </c>
      <c r="DM38" s="660"/>
      <c r="DN38" s="660"/>
      <c r="DO38" s="660"/>
      <c r="DP38" s="660"/>
      <c r="DQ38" s="660"/>
      <c r="DR38" s="660"/>
      <c r="DS38" s="660"/>
      <c r="DT38" s="660"/>
      <c r="DU38" s="660"/>
      <c r="DV38" s="661"/>
      <c r="DW38" s="664">
        <v>9.1999999999999993</v>
      </c>
      <c r="DX38" s="695"/>
      <c r="DY38" s="695"/>
      <c r="DZ38" s="695"/>
      <c r="EA38" s="695"/>
      <c r="EB38" s="695"/>
      <c r="EC38" s="696"/>
    </row>
    <row r="39" spans="2:133" ht="11.25" customHeight="1" x14ac:dyDescent="0.15">
      <c r="AQ39" s="736" t="s">
        <v>582</v>
      </c>
      <c r="AR39" s="737"/>
      <c r="AS39" s="737"/>
      <c r="AT39" s="737"/>
      <c r="AU39" s="737"/>
      <c r="AV39" s="737"/>
      <c r="AW39" s="737"/>
      <c r="AX39" s="737"/>
      <c r="AY39" s="738"/>
      <c r="AZ39" s="659" t="s">
        <v>122</v>
      </c>
      <c r="BA39" s="660"/>
      <c r="BB39" s="660"/>
      <c r="BC39" s="660"/>
      <c r="BD39" s="693"/>
      <c r="BE39" s="693"/>
      <c r="BF39" s="724"/>
      <c r="BG39" s="746" t="s">
        <v>583</v>
      </c>
      <c r="BH39" s="747"/>
      <c r="BI39" s="747"/>
      <c r="BJ39" s="747"/>
      <c r="BK39" s="747"/>
      <c r="BL39" s="400"/>
      <c r="BM39" s="675" t="s">
        <v>584</v>
      </c>
      <c r="BN39" s="675"/>
      <c r="BO39" s="675"/>
      <c r="BP39" s="675"/>
      <c r="BQ39" s="675"/>
      <c r="BR39" s="675"/>
      <c r="BS39" s="675"/>
      <c r="BT39" s="675"/>
      <c r="BU39" s="676"/>
      <c r="BV39" s="659">
        <v>89</v>
      </c>
      <c r="BW39" s="660"/>
      <c r="BX39" s="660"/>
      <c r="BY39" s="660"/>
      <c r="BZ39" s="660"/>
      <c r="CA39" s="660"/>
      <c r="CB39" s="669"/>
      <c r="CD39" s="674" t="s">
        <v>585</v>
      </c>
      <c r="CE39" s="675"/>
      <c r="CF39" s="675"/>
      <c r="CG39" s="675"/>
      <c r="CH39" s="675"/>
      <c r="CI39" s="675"/>
      <c r="CJ39" s="675"/>
      <c r="CK39" s="675"/>
      <c r="CL39" s="675"/>
      <c r="CM39" s="675"/>
      <c r="CN39" s="675"/>
      <c r="CO39" s="675"/>
      <c r="CP39" s="675"/>
      <c r="CQ39" s="676"/>
      <c r="CR39" s="659">
        <v>138523</v>
      </c>
      <c r="CS39" s="693"/>
      <c r="CT39" s="693"/>
      <c r="CU39" s="693"/>
      <c r="CV39" s="693"/>
      <c r="CW39" s="693"/>
      <c r="CX39" s="693"/>
      <c r="CY39" s="694"/>
      <c r="CZ39" s="664">
        <v>3.1</v>
      </c>
      <c r="DA39" s="695"/>
      <c r="DB39" s="695"/>
      <c r="DC39" s="698"/>
      <c r="DD39" s="668">
        <v>86236</v>
      </c>
      <c r="DE39" s="693"/>
      <c r="DF39" s="693"/>
      <c r="DG39" s="693"/>
      <c r="DH39" s="693"/>
      <c r="DI39" s="693"/>
      <c r="DJ39" s="693"/>
      <c r="DK39" s="694"/>
      <c r="DL39" s="668" t="s">
        <v>551</v>
      </c>
      <c r="DM39" s="693"/>
      <c r="DN39" s="693"/>
      <c r="DO39" s="693"/>
      <c r="DP39" s="693"/>
      <c r="DQ39" s="693"/>
      <c r="DR39" s="693"/>
      <c r="DS39" s="693"/>
      <c r="DT39" s="693"/>
      <c r="DU39" s="693"/>
      <c r="DV39" s="694"/>
      <c r="DW39" s="664" t="s">
        <v>122</v>
      </c>
      <c r="DX39" s="695"/>
      <c r="DY39" s="695"/>
      <c r="DZ39" s="695"/>
      <c r="EA39" s="695"/>
      <c r="EB39" s="695"/>
      <c r="EC39" s="696"/>
    </row>
    <row r="40" spans="2:133" ht="11.25" customHeight="1" x14ac:dyDescent="0.15">
      <c r="AQ40" s="736" t="s">
        <v>586</v>
      </c>
      <c r="AR40" s="737"/>
      <c r="AS40" s="737"/>
      <c r="AT40" s="737"/>
      <c r="AU40" s="737"/>
      <c r="AV40" s="737"/>
      <c r="AW40" s="737"/>
      <c r="AX40" s="737"/>
      <c r="AY40" s="738"/>
      <c r="AZ40" s="659">
        <v>67543</v>
      </c>
      <c r="BA40" s="660"/>
      <c r="BB40" s="660"/>
      <c r="BC40" s="660"/>
      <c r="BD40" s="693"/>
      <c r="BE40" s="693"/>
      <c r="BF40" s="724"/>
      <c r="BG40" s="746"/>
      <c r="BH40" s="747"/>
      <c r="BI40" s="747"/>
      <c r="BJ40" s="747"/>
      <c r="BK40" s="747"/>
      <c r="BL40" s="400"/>
      <c r="BM40" s="675" t="s">
        <v>587</v>
      </c>
      <c r="BN40" s="675"/>
      <c r="BO40" s="675"/>
      <c r="BP40" s="675"/>
      <c r="BQ40" s="675"/>
      <c r="BR40" s="675"/>
      <c r="BS40" s="675"/>
      <c r="BT40" s="675"/>
      <c r="BU40" s="676"/>
      <c r="BV40" s="659">
        <v>136</v>
      </c>
      <c r="BW40" s="660"/>
      <c r="BX40" s="660"/>
      <c r="BY40" s="660"/>
      <c r="BZ40" s="660"/>
      <c r="CA40" s="660"/>
      <c r="CB40" s="669"/>
      <c r="CD40" s="674" t="s">
        <v>588</v>
      </c>
      <c r="CE40" s="675"/>
      <c r="CF40" s="675"/>
      <c r="CG40" s="675"/>
      <c r="CH40" s="675"/>
      <c r="CI40" s="675"/>
      <c r="CJ40" s="675"/>
      <c r="CK40" s="675"/>
      <c r="CL40" s="675"/>
      <c r="CM40" s="675"/>
      <c r="CN40" s="675"/>
      <c r="CO40" s="675"/>
      <c r="CP40" s="675"/>
      <c r="CQ40" s="676"/>
      <c r="CR40" s="659">
        <v>6404</v>
      </c>
      <c r="CS40" s="660"/>
      <c r="CT40" s="660"/>
      <c r="CU40" s="660"/>
      <c r="CV40" s="660"/>
      <c r="CW40" s="660"/>
      <c r="CX40" s="660"/>
      <c r="CY40" s="661"/>
      <c r="CZ40" s="664">
        <v>0.1</v>
      </c>
      <c r="DA40" s="695"/>
      <c r="DB40" s="695"/>
      <c r="DC40" s="698"/>
      <c r="DD40" s="668">
        <v>6404</v>
      </c>
      <c r="DE40" s="660"/>
      <c r="DF40" s="660"/>
      <c r="DG40" s="660"/>
      <c r="DH40" s="660"/>
      <c r="DI40" s="660"/>
      <c r="DJ40" s="660"/>
      <c r="DK40" s="661"/>
      <c r="DL40" s="668" t="s">
        <v>551</v>
      </c>
      <c r="DM40" s="660"/>
      <c r="DN40" s="660"/>
      <c r="DO40" s="660"/>
      <c r="DP40" s="660"/>
      <c r="DQ40" s="660"/>
      <c r="DR40" s="660"/>
      <c r="DS40" s="660"/>
      <c r="DT40" s="660"/>
      <c r="DU40" s="660"/>
      <c r="DV40" s="661"/>
      <c r="DW40" s="664" t="s">
        <v>554</v>
      </c>
      <c r="DX40" s="695"/>
      <c r="DY40" s="695"/>
      <c r="DZ40" s="695"/>
      <c r="EA40" s="695"/>
      <c r="EB40" s="695"/>
      <c r="EC40" s="696"/>
    </row>
    <row r="41" spans="2:133" ht="11.25" customHeight="1" x14ac:dyDescent="0.15">
      <c r="AQ41" s="750" t="s">
        <v>589</v>
      </c>
      <c r="AR41" s="751"/>
      <c r="AS41" s="751"/>
      <c r="AT41" s="751"/>
      <c r="AU41" s="751"/>
      <c r="AV41" s="751"/>
      <c r="AW41" s="751"/>
      <c r="AX41" s="751"/>
      <c r="AY41" s="752"/>
      <c r="AZ41" s="739">
        <v>215219</v>
      </c>
      <c r="BA41" s="740"/>
      <c r="BB41" s="740"/>
      <c r="BC41" s="740"/>
      <c r="BD41" s="729"/>
      <c r="BE41" s="729"/>
      <c r="BF41" s="731"/>
      <c r="BG41" s="748"/>
      <c r="BH41" s="749"/>
      <c r="BI41" s="749"/>
      <c r="BJ41" s="749"/>
      <c r="BK41" s="749"/>
      <c r="BL41" s="401"/>
      <c r="BM41" s="684" t="s">
        <v>590</v>
      </c>
      <c r="BN41" s="684"/>
      <c r="BO41" s="684"/>
      <c r="BP41" s="684"/>
      <c r="BQ41" s="684"/>
      <c r="BR41" s="684"/>
      <c r="BS41" s="684"/>
      <c r="BT41" s="684"/>
      <c r="BU41" s="685"/>
      <c r="BV41" s="739">
        <v>297</v>
      </c>
      <c r="BW41" s="740"/>
      <c r="BX41" s="740"/>
      <c r="BY41" s="740"/>
      <c r="BZ41" s="740"/>
      <c r="CA41" s="740"/>
      <c r="CB41" s="753"/>
      <c r="CD41" s="674" t="s">
        <v>303</v>
      </c>
      <c r="CE41" s="675"/>
      <c r="CF41" s="675"/>
      <c r="CG41" s="675"/>
      <c r="CH41" s="675"/>
      <c r="CI41" s="675"/>
      <c r="CJ41" s="675"/>
      <c r="CK41" s="675"/>
      <c r="CL41" s="675"/>
      <c r="CM41" s="675"/>
      <c r="CN41" s="675"/>
      <c r="CO41" s="675"/>
      <c r="CP41" s="675"/>
      <c r="CQ41" s="676"/>
      <c r="CR41" s="659" t="s">
        <v>122</v>
      </c>
      <c r="CS41" s="693"/>
      <c r="CT41" s="693"/>
      <c r="CU41" s="693"/>
      <c r="CV41" s="693"/>
      <c r="CW41" s="693"/>
      <c r="CX41" s="693"/>
      <c r="CY41" s="694"/>
      <c r="CZ41" s="664" t="s">
        <v>551</v>
      </c>
      <c r="DA41" s="695"/>
      <c r="DB41" s="695"/>
      <c r="DC41" s="698"/>
      <c r="DD41" s="668" t="s">
        <v>551</v>
      </c>
      <c r="DE41" s="693"/>
      <c r="DF41" s="693"/>
      <c r="DG41" s="693"/>
      <c r="DH41" s="693"/>
      <c r="DI41" s="693"/>
      <c r="DJ41" s="693"/>
      <c r="DK41" s="694"/>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398" t="s">
        <v>304</v>
      </c>
      <c r="C42" s="398"/>
      <c r="D42" s="398"/>
      <c r="E42" s="398"/>
      <c r="F42" s="398"/>
      <c r="G42" s="398"/>
      <c r="H42" s="398"/>
      <c r="I42" s="398"/>
      <c r="J42" s="398"/>
      <c r="K42" s="398"/>
      <c r="L42" s="398"/>
      <c r="M42" s="398"/>
      <c r="N42" s="398"/>
      <c r="O42" s="398"/>
      <c r="P42" s="398"/>
      <c r="Q42" s="398"/>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BV42" s="213"/>
      <c r="BW42" s="213"/>
      <c r="BX42" s="213"/>
      <c r="BY42" s="213"/>
      <c r="BZ42" s="213"/>
      <c r="CA42" s="213"/>
      <c r="CB42" s="213"/>
      <c r="CD42" s="656" t="s">
        <v>305</v>
      </c>
      <c r="CE42" s="657"/>
      <c r="CF42" s="657"/>
      <c r="CG42" s="657"/>
      <c r="CH42" s="657"/>
      <c r="CI42" s="657"/>
      <c r="CJ42" s="657"/>
      <c r="CK42" s="657"/>
      <c r="CL42" s="657"/>
      <c r="CM42" s="657"/>
      <c r="CN42" s="657"/>
      <c r="CO42" s="657"/>
      <c r="CP42" s="657"/>
      <c r="CQ42" s="658"/>
      <c r="CR42" s="659">
        <v>1409025</v>
      </c>
      <c r="CS42" s="660"/>
      <c r="CT42" s="660"/>
      <c r="CU42" s="660"/>
      <c r="CV42" s="660"/>
      <c r="CW42" s="660"/>
      <c r="CX42" s="660"/>
      <c r="CY42" s="661"/>
      <c r="CZ42" s="664">
        <v>31.7</v>
      </c>
      <c r="DA42" s="665"/>
      <c r="DB42" s="665"/>
      <c r="DC42" s="760"/>
      <c r="DD42" s="668">
        <v>243405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4" t="s">
        <v>306</v>
      </c>
      <c r="C43" s="398"/>
      <c r="D43" s="398"/>
      <c r="E43" s="398"/>
      <c r="F43" s="398"/>
      <c r="G43" s="398"/>
      <c r="H43" s="398"/>
      <c r="I43" s="398"/>
      <c r="J43" s="398"/>
      <c r="K43" s="398"/>
      <c r="L43" s="398"/>
      <c r="M43" s="398"/>
      <c r="N43" s="398"/>
      <c r="O43" s="398"/>
      <c r="P43" s="398"/>
      <c r="Q43" s="398"/>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CD43" s="656" t="s">
        <v>307</v>
      </c>
      <c r="CE43" s="657"/>
      <c r="CF43" s="657"/>
      <c r="CG43" s="657"/>
      <c r="CH43" s="657"/>
      <c r="CI43" s="657"/>
      <c r="CJ43" s="657"/>
      <c r="CK43" s="657"/>
      <c r="CL43" s="657"/>
      <c r="CM43" s="657"/>
      <c r="CN43" s="657"/>
      <c r="CO43" s="657"/>
      <c r="CP43" s="657"/>
      <c r="CQ43" s="658"/>
      <c r="CR43" s="659">
        <v>25157</v>
      </c>
      <c r="CS43" s="693"/>
      <c r="CT43" s="693"/>
      <c r="CU43" s="693"/>
      <c r="CV43" s="693"/>
      <c r="CW43" s="693"/>
      <c r="CX43" s="693"/>
      <c r="CY43" s="694"/>
      <c r="CZ43" s="664">
        <v>0.6</v>
      </c>
      <c r="DA43" s="695"/>
      <c r="DB43" s="695"/>
      <c r="DC43" s="698"/>
      <c r="DD43" s="668">
        <v>25157</v>
      </c>
      <c r="DE43" s="693"/>
      <c r="DF43" s="693"/>
      <c r="DG43" s="693"/>
      <c r="DH43" s="693"/>
      <c r="DI43" s="693"/>
      <c r="DJ43" s="693"/>
      <c r="DK43" s="694"/>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15" t="s">
        <v>308</v>
      </c>
      <c r="CD44" s="771" t="s">
        <v>278</v>
      </c>
      <c r="CE44" s="772"/>
      <c r="CF44" s="656" t="s">
        <v>591</v>
      </c>
      <c r="CG44" s="657"/>
      <c r="CH44" s="657"/>
      <c r="CI44" s="657"/>
      <c r="CJ44" s="657"/>
      <c r="CK44" s="657"/>
      <c r="CL44" s="657"/>
      <c r="CM44" s="657"/>
      <c r="CN44" s="657"/>
      <c r="CO44" s="657"/>
      <c r="CP44" s="657"/>
      <c r="CQ44" s="658"/>
      <c r="CR44" s="659">
        <v>1409025</v>
      </c>
      <c r="CS44" s="660"/>
      <c r="CT44" s="660"/>
      <c r="CU44" s="660"/>
      <c r="CV44" s="660"/>
      <c r="CW44" s="660"/>
      <c r="CX44" s="660"/>
      <c r="CY44" s="661"/>
      <c r="CZ44" s="664">
        <v>31.7</v>
      </c>
      <c r="DA44" s="665"/>
      <c r="DB44" s="665"/>
      <c r="DC44" s="760"/>
      <c r="DD44" s="668">
        <v>243405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592</v>
      </c>
      <c r="CG45" s="657"/>
      <c r="CH45" s="657"/>
      <c r="CI45" s="657"/>
      <c r="CJ45" s="657"/>
      <c r="CK45" s="657"/>
      <c r="CL45" s="657"/>
      <c r="CM45" s="657"/>
      <c r="CN45" s="657"/>
      <c r="CO45" s="657"/>
      <c r="CP45" s="657"/>
      <c r="CQ45" s="658"/>
      <c r="CR45" s="659">
        <v>1055046</v>
      </c>
      <c r="CS45" s="693"/>
      <c r="CT45" s="693"/>
      <c r="CU45" s="693"/>
      <c r="CV45" s="693"/>
      <c r="CW45" s="693"/>
      <c r="CX45" s="693"/>
      <c r="CY45" s="694"/>
      <c r="CZ45" s="664">
        <v>23.7</v>
      </c>
      <c r="DA45" s="695"/>
      <c r="DB45" s="695"/>
      <c r="DC45" s="698"/>
      <c r="DD45" s="668">
        <v>56834</v>
      </c>
      <c r="DE45" s="693"/>
      <c r="DF45" s="693"/>
      <c r="DG45" s="693"/>
      <c r="DH45" s="693"/>
      <c r="DI45" s="693"/>
      <c r="DJ45" s="693"/>
      <c r="DK45" s="694"/>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593</v>
      </c>
      <c r="CG46" s="657"/>
      <c r="CH46" s="657"/>
      <c r="CI46" s="657"/>
      <c r="CJ46" s="657"/>
      <c r="CK46" s="657"/>
      <c r="CL46" s="657"/>
      <c r="CM46" s="657"/>
      <c r="CN46" s="657"/>
      <c r="CO46" s="657"/>
      <c r="CP46" s="657"/>
      <c r="CQ46" s="658"/>
      <c r="CR46" s="659">
        <v>352277</v>
      </c>
      <c r="CS46" s="660"/>
      <c r="CT46" s="660"/>
      <c r="CU46" s="660"/>
      <c r="CV46" s="660"/>
      <c r="CW46" s="660"/>
      <c r="CX46" s="660"/>
      <c r="CY46" s="661"/>
      <c r="CZ46" s="664">
        <v>7.9</v>
      </c>
      <c r="DA46" s="665"/>
      <c r="DB46" s="665"/>
      <c r="DC46" s="760"/>
      <c r="DD46" s="668">
        <v>184869</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309</v>
      </c>
      <c r="CG47" s="657"/>
      <c r="CH47" s="657"/>
      <c r="CI47" s="657"/>
      <c r="CJ47" s="657"/>
      <c r="CK47" s="657"/>
      <c r="CL47" s="657"/>
      <c r="CM47" s="657"/>
      <c r="CN47" s="657"/>
      <c r="CO47" s="657"/>
      <c r="CP47" s="657"/>
      <c r="CQ47" s="658"/>
      <c r="CR47" s="659" t="s">
        <v>554</v>
      </c>
      <c r="CS47" s="693"/>
      <c r="CT47" s="693"/>
      <c r="CU47" s="693"/>
      <c r="CV47" s="693"/>
      <c r="CW47" s="693"/>
      <c r="CX47" s="693"/>
      <c r="CY47" s="694"/>
      <c r="CZ47" s="664" t="s">
        <v>551</v>
      </c>
      <c r="DA47" s="695"/>
      <c r="DB47" s="695"/>
      <c r="DC47" s="698"/>
      <c r="DD47" s="668" t="s">
        <v>122</v>
      </c>
      <c r="DE47" s="693"/>
      <c r="DF47" s="693"/>
      <c r="DG47" s="693"/>
      <c r="DH47" s="693"/>
      <c r="DI47" s="693"/>
      <c r="DJ47" s="693"/>
      <c r="DK47" s="694"/>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594</v>
      </c>
      <c r="CG48" s="657"/>
      <c r="CH48" s="657"/>
      <c r="CI48" s="657"/>
      <c r="CJ48" s="657"/>
      <c r="CK48" s="657"/>
      <c r="CL48" s="657"/>
      <c r="CM48" s="657"/>
      <c r="CN48" s="657"/>
      <c r="CO48" s="657"/>
      <c r="CP48" s="657"/>
      <c r="CQ48" s="658"/>
      <c r="CR48" s="659" t="s">
        <v>122</v>
      </c>
      <c r="CS48" s="660"/>
      <c r="CT48" s="660"/>
      <c r="CU48" s="660"/>
      <c r="CV48" s="660"/>
      <c r="CW48" s="660"/>
      <c r="CX48" s="660"/>
      <c r="CY48" s="661"/>
      <c r="CZ48" s="664" t="s">
        <v>551</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595</v>
      </c>
      <c r="CE49" s="705"/>
      <c r="CF49" s="705"/>
      <c r="CG49" s="705"/>
      <c r="CH49" s="705"/>
      <c r="CI49" s="705"/>
      <c r="CJ49" s="705"/>
      <c r="CK49" s="705"/>
      <c r="CL49" s="705"/>
      <c r="CM49" s="705"/>
      <c r="CN49" s="705"/>
      <c r="CO49" s="705"/>
      <c r="CP49" s="705"/>
      <c r="CQ49" s="706"/>
      <c r="CR49" s="739">
        <v>4447899</v>
      </c>
      <c r="CS49" s="729"/>
      <c r="CT49" s="729"/>
      <c r="CU49" s="729"/>
      <c r="CV49" s="729"/>
      <c r="CW49" s="729"/>
      <c r="CX49" s="729"/>
      <c r="CY49" s="761"/>
      <c r="CZ49" s="744">
        <v>100</v>
      </c>
      <c r="DA49" s="762"/>
      <c r="DB49" s="762"/>
      <c r="DC49" s="763"/>
      <c r="DD49" s="764">
        <v>2759650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lQ8xP2nRBPavqWxVk5ShJL05YGO+4qxlGZ0xRduOid/yBxPNIWHIuXd8OfeaeNiyBS0A8hxZFujt5xQHBQQAzQ==" saltValue="oB6geZ3XT0EsQIFvLYZWeA=="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4" customWidth="1"/>
    <col min="131" max="131" width="1.625" style="264" customWidth="1"/>
    <col min="132" max="16384" width="9" style="264" hidden="1"/>
  </cols>
  <sheetData>
    <row r="1" spans="1:131" s="222" customFormat="1" ht="11.25" customHeight="1" thickBot="1" x14ac:dyDescent="0.2">
      <c r="A1" s="217"/>
      <c r="B1" s="217"/>
      <c r="C1" s="217"/>
      <c r="D1" s="217"/>
      <c r="E1" s="217"/>
      <c r="F1" s="217"/>
      <c r="G1" s="217"/>
      <c r="H1" s="217"/>
      <c r="I1" s="217"/>
      <c r="J1" s="217"/>
      <c r="K1" s="217"/>
      <c r="L1" s="217"/>
      <c r="M1" s="217"/>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218"/>
      <c r="DI1" s="218"/>
      <c r="DJ1" s="218"/>
      <c r="DK1" s="218"/>
      <c r="DL1" s="218"/>
      <c r="DM1" s="218"/>
      <c r="DN1" s="218"/>
      <c r="DO1" s="218"/>
      <c r="DP1" s="219"/>
      <c r="DQ1" s="220"/>
      <c r="DR1" s="220"/>
      <c r="DS1" s="220"/>
      <c r="DT1" s="220"/>
      <c r="DU1" s="220"/>
      <c r="DV1" s="220"/>
      <c r="DW1" s="220"/>
      <c r="DX1" s="220"/>
      <c r="DY1" s="220"/>
      <c r="DZ1" s="220"/>
      <c r="EA1" s="221"/>
    </row>
    <row r="2" spans="1:131" s="226" customFormat="1" ht="26.25" customHeight="1" thickBot="1" x14ac:dyDescent="0.2">
      <c r="A2" s="223" t="s">
        <v>310</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D2" s="224"/>
      <c r="BE2" s="224"/>
      <c r="BF2" s="224"/>
      <c r="BG2" s="224"/>
      <c r="BH2" s="224"/>
      <c r="BI2" s="22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806" t="s">
        <v>311</v>
      </c>
      <c r="DK2" s="807"/>
      <c r="DL2" s="807"/>
      <c r="DM2" s="807"/>
      <c r="DN2" s="807"/>
      <c r="DO2" s="808"/>
      <c r="DP2" s="224"/>
      <c r="DQ2" s="806" t="s">
        <v>312</v>
      </c>
      <c r="DR2" s="807"/>
      <c r="DS2" s="807"/>
      <c r="DT2" s="807"/>
      <c r="DU2" s="807"/>
      <c r="DV2" s="807"/>
      <c r="DW2" s="807"/>
      <c r="DX2" s="807"/>
      <c r="DY2" s="807"/>
      <c r="DZ2" s="808"/>
      <c r="EA2" s="225"/>
    </row>
    <row r="3" spans="1:131" s="222" customFormat="1" ht="11.25" customHeight="1" x14ac:dyDescent="0.15">
      <c r="A3" s="218"/>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c r="BS3" s="218"/>
      <c r="BT3" s="218"/>
      <c r="BU3" s="218"/>
      <c r="BV3" s="218"/>
      <c r="BW3" s="218"/>
      <c r="BX3" s="218"/>
      <c r="BY3" s="218"/>
      <c r="BZ3" s="218"/>
      <c r="CA3" s="218"/>
      <c r="CB3" s="218"/>
      <c r="CC3" s="218"/>
      <c r="CD3" s="218"/>
      <c r="CE3" s="218"/>
      <c r="CF3" s="218"/>
      <c r="CG3" s="218"/>
      <c r="CH3" s="218"/>
      <c r="CI3" s="218"/>
      <c r="CJ3" s="218"/>
      <c r="CK3" s="218"/>
      <c r="CL3" s="218"/>
      <c r="CM3" s="218"/>
      <c r="CN3" s="218"/>
      <c r="CO3" s="218"/>
      <c r="CP3" s="218"/>
      <c r="CQ3" s="218"/>
      <c r="CR3" s="218"/>
      <c r="CS3" s="218"/>
      <c r="CT3" s="218"/>
      <c r="CU3" s="218"/>
      <c r="CV3" s="218"/>
      <c r="CW3" s="218"/>
      <c r="CX3" s="218"/>
      <c r="CY3" s="218"/>
      <c r="CZ3" s="218"/>
      <c r="DA3" s="218"/>
      <c r="DB3" s="218"/>
      <c r="DC3" s="218"/>
      <c r="DD3" s="218"/>
      <c r="DE3" s="218"/>
      <c r="DF3" s="218"/>
      <c r="DG3" s="218"/>
      <c r="DH3" s="218"/>
      <c r="DI3" s="218"/>
      <c r="DJ3" s="218"/>
      <c r="DK3" s="218"/>
      <c r="DL3" s="218"/>
      <c r="DM3" s="218"/>
      <c r="DN3" s="218"/>
      <c r="DO3" s="218"/>
      <c r="DP3" s="218"/>
      <c r="DQ3" s="218"/>
      <c r="DR3" s="218"/>
      <c r="DS3" s="218"/>
      <c r="DT3" s="218"/>
      <c r="DU3" s="218"/>
      <c r="DV3" s="218"/>
      <c r="DW3" s="218"/>
      <c r="DX3" s="218"/>
      <c r="DY3" s="218"/>
      <c r="DZ3" s="218"/>
      <c r="EA3" s="221"/>
    </row>
    <row r="4" spans="1:131" s="230" customFormat="1" ht="26.25" customHeight="1" thickBot="1" x14ac:dyDescent="0.2">
      <c r="A4" s="809" t="s">
        <v>313</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27"/>
      <c r="BA4" s="227"/>
      <c r="BB4" s="227"/>
      <c r="BC4" s="227"/>
      <c r="BD4" s="227"/>
      <c r="BE4" s="228"/>
      <c r="BF4" s="228"/>
      <c r="BG4" s="228"/>
      <c r="BH4" s="228"/>
      <c r="BI4" s="228"/>
      <c r="BJ4" s="228"/>
      <c r="BK4" s="228"/>
      <c r="BL4" s="228"/>
      <c r="BM4" s="228"/>
      <c r="BN4" s="228"/>
      <c r="BO4" s="228"/>
      <c r="BP4" s="228"/>
      <c r="BQ4" s="227" t="s">
        <v>314</v>
      </c>
      <c r="BR4" s="227"/>
      <c r="BS4" s="227"/>
      <c r="BT4" s="227"/>
      <c r="BU4" s="227"/>
      <c r="BV4" s="227"/>
      <c r="BW4" s="227"/>
      <c r="BX4" s="227"/>
      <c r="BY4" s="227"/>
      <c r="BZ4" s="227"/>
      <c r="CA4" s="227"/>
      <c r="CB4" s="227"/>
      <c r="CC4" s="227"/>
      <c r="CD4" s="227"/>
      <c r="CE4" s="227"/>
      <c r="CF4" s="227"/>
      <c r="CG4" s="227"/>
      <c r="CH4" s="227"/>
      <c r="CI4" s="227"/>
      <c r="CJ4" s="227"/>
      <c r="CK4" s="227"/>
      <c r="CL4" s="227"/>
      <c r="CM4" s="227"/>
      <c r="CN4" s="227"/>
      <c r="CO4" s="227"/>
      <c r="CP4" s="227"/>
      <c r="CQ4" s="227"/>
      <c r="CR4" s="227"/>
      <c r="CS4" s="227"/>
      <c r="CT4" s="227"/>
      <c r="CU4" s="227"/>
      <c r="CV4" s="227"/>
      <c r="CW4" s="227"/>
      <c r="CX4" s="227"/>
      <c r="CY4" s="227"/>
      <c r="CZ4" s="227"/>
      <c r="DA4" s="227"/>
      <c r="DB4" s="227"/>
      <c r="DC4" s="227"/>
      <c r="DD4" s="227"/>
      <c r="DE4" s="227"/>
      <c r="DF4" s="227"/>
      <c r="DG4" s="227"/>
      <c r="DH4" s="227"/>
      <c r="DI4" s="227"/>
      <c r="DJ4" s="227"/>
      <c r="DK4" s="227"/>
      <c r="DL4" s="227"/>
      <c r="DM4" s="227"/>
      <c r="DN4" s="227"/>
      <c r="DO4" s="227"/>
      <c r="DP4" s="227"/>
      <c r="DQ4" s="227"/>
      <c r="DR4" s="227"/>
      <c r="DS4" s="227"/>
      <c r="DT4" s="227"/>
      <c r="DU4" s="227"/>
      <c r="DV4" s="227"/>
      <c r="DW4" s="227"/>
      <c r="DX4" s="227"/>
      <c r="DY4" s="227"/>
      <c r="DZ4" s="227"/>
      <c r="EA4" s="229"/>
    </row>
    <row r="5" spans="1:131" s="230" customFormat="1" ht="26.25" customHeight="1" x14ac:dyDescent="0.15">
      <c r="A5" s="800" t="s">
        <v>315</v>
      </c>
      <c r="B5" s="801"/>
      <c r="C5" s="801"/>
      <c r="D5" s="801"/>
      <c r="E5" s="801"/>
      <c r="F5" s="801"/>
      <c r="G5" s="801"/>
      <c r="H5" s="801"/>
      <c r="I5" s="801"/>
      <c r="J5" s="801"/>
      <c r="K5" s="801"/>
      <c r="L5" s="801"/>
      <c r="M5" s="801"/>
      <c r="N5" s="801"/>
      <c r="O5" s="801"/>
      <c r="P5" s="802"/>
      <c r="Q5" s="777" t="s">
        <v>316</v>
      </c>
      <c r="R5" s="778"/>
      <c r="S5" s="778"/>
      <c r="T5" s="778"/>
      <c r="U5" s="779"/>
      <c r="V5" s="777" t="s">
        <v>317</v>
      </c>
      <c r="W5" s="778"/>
      <c r="X5" s="778"/>
      <c r="Y5" s="778"/>
      <c r="Z5" s="779"/>
      <c r="AA5" s="777" t="s">
        <v>318</v>
      </c>
      <c r="AB5" s="778"/>
      <c r="AC5" s="778"/>
      <c r="AD5" s="778"/>
      <c r="AE5" s="778"/>
      <c r="AF5" s="810" t="s">
        <v>319</v>
      </c>
      <c r="AG5" s="778"/>
      <c r="AH5" s="778"/>
      <c r="AI5" s="778"/>
      <c r="AJ5" s="789"/>
      <c r="AK5" s="778" t="s">
        <v>320</v>
      </c>
      <c r="AL5" s="778"/>
      <c r="AM5" s="778"/>
      <c r="AN5" s="778"/>
      <c r="AO5" s="779"/>
      <c r="AP5" s="777" t="s">
        <v>321</v>
      </c>
      <c r="AQ5" s="778"/>
      <c r="AR5" s="778"/>
      <c r="AS5" s="778"/>
      <c r="AT5" s="779"/>
      <c r="AU5" s="777" t="s">
        <v>322</v>
      </c>
      <c r="AV5" s="778"/>
      <c r="AW5" s="778"/>
      <c r="AX5" s="778"/>
      <c r="AY5" s="789"/>
      <c r="AZ5" s="231"/>
      <c r="BA5" s="231"/>
      <c r="BB5" s="231"/>
      <c r="BC5" s="231"/>
      <c r="BD5" s="231"/>
      <c r="BE5" s="232"/>
      <c r="BF5" s="232"/>
      <c r="BG5" s="232"/>
      <c r="BH5" s="232"/>
      <c r="BI5" s="232"/>
      <c r="BJ5" s="232"/>
      <c r="BK5" s="232"/>
      <c r="BL5" s="232"/>
      <c r="BM5" s="232"/>
      <c r="BN5" s="232"/>
      <c r="BO5" s="232"/>
      <c r="BP5" s="232"/>
      <c r="BQ5" s="800" t="s">
        <v>323</v>
      </c>
      <c r="BR5" s="801"/>
      <c r="BS5" s="801"/>
      <c r="BT5" s="801"/>
      <c r="BU5" s="801"/>
      <c r="BV5" s="801"/>
      <c r="BW5" s="801"/>
      <c r="BX5" s="801"/>
      <c r="BY5" s="801"/>
      <c r="BZ5" s="801"/>
      <c r="CA5" s="801"/>
      <c r="CB5" s="801"/>
      <c r="CC5" s="801"/>
      <c r="CD5" s="801"/>
      <c r="CE5" s="801"/>
      <c r="CF5" s="801"/>
      <c r="CG5" s="802"/>
      <c r="CH5" s="777" t="s">
        <v>324</v>
      </c>
      <c r="CI5" s="778"/>
      <c r="CJ5" s="778"/>
      <c r="CK5" s="778"/>
      <c r="CL5" s="779"/>
      <c r="CM5" s="777" t="s">
        <v>325</v>
      </c>
      <c r="CN5" s="778"/>
      <c r="CO5" s="778"/>
      <c r="CP5" s="778"/>
      <c r="CQ5" s="779"/>
      <c r="CR5" s="777" t="s">
        <v>326</v>
      </c>
      <c r="CS5" s="778"/>
      <c r="CT5" s="778"/>
      <c r="CU5" s="778"/>
      <c r="CV5" s="779"/>
      <c r="CW5" s="777" t="s">
        <v>327</v>
      </c>
      <c r="CX5" s="778"/>
      <c r="CY5" s="778"/>
      <c r="CZ5" s="778"/>
      <c r="DA5" s="779"/>
      <c r="DB5" s="777" t="s">
        <v>328</v>
      </c>
      <c r="DC5" s="778"/>
      <c r="DD5" s="778"/>
      <c r="DE5" s="778"/>
      <c r="DF5" s="779"/>
      <c r="DG5" s="783" t="s">
        <v>329</v>
      </c>
      <c r="DH5" s="784"/>
      <c r="DI5" s="784"/>
      <c r="DJ5" s="784"/>
      <c r="DK5" s="785"/>
      <c r="DL5" s="783" t="s">
        <v>330</v>
      </c>
      <c r="DM5" s="784"/>
      <c r="DN5" s="784"/>
      <c r="DO5" s="784"/>
      <c r="DP5" s="785"/>
      <c r="DQ5" s="777" t="s">
        <v>331</v>
      </c>
      <c r="DR5" s="778"/>
      <c r="DS5" s="778"/>
      <c r="DT5" s="778"/>
      <c r="DU5" s="779"/>
      <c r="DV5" s="777" t="s">
        <v>322</v>
      </c>
      <c r="DW5" s="778"/>
      <c r="DX5" s="778"/>
      <c r="DY5" s="778"/>
      <c r="DZ5" s="789"/>
      <c r="EA5" s="229"/>
    </row>
    <row r="6" spans="1:131" s="230"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27"/>
      <c r="BA6" s="227"/>
      <c r="BB6" s="227"/>
      <c r="BC6" s="227"/>
      <c r="BD6" s="227"/>
      <c r="BE6" s="228"/>
      <c r="BF6" s="228"/>
      <c r="BG6" s="228"/>
      <c r="BH6" s="228"/>
      <c r="BI6" s="228"/>
      <c r="BJ6" s="228"/>
      <c r="BK6" s="228"/>
      <c r="BL6" s="228"/>
      <c r="BM6" s="228"/>
      <c r="BN6" s="228"/>
      <c r="BO6" s="228"/>
      <c r="BP6" s="228"/>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29"/>
    </row>
    <row r="7" spans="1:131" s="230" customFormat="1" ht="26.25" customHeight="1" thickTop="1" x14ac:dyDescent="0.15">
      <c r="A7" s="233">
        <v>1</v>
      </c>
      <c r="B7" s="791" t="s">
        <v>332</v>
      </c>
      <c r="C7" s="792"/>
      <c r="D7" s="792"/>
      <c r="E7" s="792"/>
      <c r="F7" s="792"/>
      <c r="G7" s="792"/>
      <c r="H7" s="792"/>
      <c r="I7" s="792"/>
      <c r="J7" s="792"/>
      <c r="K7" s="792"/>
      <c r="L7" s="792"/>
      <c r="M7" s="792"/>
      <c r="N7" s="792"/>
      <c r="O7" s="792"/>
      <c r="P7" s="793"/>
      <c r="Q7" s="794">
        <v>4711</v>
      </c>
      <c r="R7" s="795"/>
      <c r="S7" s="795"/>
      <c r="T7" s="795"/>
      <c r="U7" s="795"/>
      <c r="V7" s="795">
        <v>4453</v>
      </c>
      <c r="W7" s="795"/>
      <c r="X7" s="795"/>
      <c r="Y7" s="795"/>
      <c r="Z7" s="795"/>
      <c r="AA7" s="795">
        <v>258</v>
      </c>
      <c r="AB7" s="795"/>
      <c r="AC7" s="795"/>
      <c r="AD7" s="795"/>
      <c r="AE7" s="796"/>
      <c r="AF7" s="797">
        <v>230</v>
      </c>
      <c r="AG7" s="798"/>
      <c r="AH7" s="798"/>
      <c r="AI7" s="798"/>
      <c r="AJ7" s="799"/>
      <c r="AK7" s="834">
        <v>0</v>
      </c>
      <c r="AL7" s="835"/>
      <c r="AM7" s="835"/>
      <c r="AN7" s="835"/>
      <c r="AO7" s="835"/>
      <c r="AP7" s="835">
        <v>4770</v>
      </c>
      <c r="AQ7" s="835"/>
      <c r="AR7" s="835"/>
      <c r="AS7" s="835"/>
      <c r="AT7" s="835"/>
      <c r="AU7" s="836"/>
      <c r="AV7" s="836"/>
      <c r="AW7" s="836"/>
      <c r="AX7" s="836"/>
      <c r="AY7" s="837"/>
      <c r="AZ7" s="227"/>
      <c r="BA7" s="227"/>
      <c r="BB7" s="227"/>
      <c r="BC7" s="227"/>
      <c r="BD7" s="227"/>
      <c r="BE7" s="228"/>
      <c r="BF7" s="228"/>
      <c r="BG7" s="228"/>
      <c r="BH7" s="228"/>
      <c r="BI7" s="228"/>
      <c r="BJ7" s="228"/>
      <c r="BK7" s="228"/>
      <c r="BL7" s="228"/>
      <c r="BM7" s="228"/>
      <c r="BN7" s="228"/>
      <c r="BO7" s="228"/>
      <c r="BP7" s="228"/>
      <c r="BQ7" s="234">
        <v>1</v>
      </c>
      <c r="BR7" s="235"/>
      <c r="BS7" s="838" t="s">
        <v>517</v>
      </c>
      <c r="BT7" s="839"/>
      <c r="BU7" s="839"/>
      <c r="BV7" s="839"/>
      <c r="BW7" s="839"/>
      <c r="BX7" s="839"/>
      <c r="BY7" s="839"/>
      <c r="BZ7" s="839"/>
      <c r="CA7" s="839"/>
      <c r="CB7" s="839"/>
      <c r="CC7" s="839"/>
      <c r="CD7" s="839"/>
      <c r="CE7" s="839"/>
      <c r="CF7" s="839"/>
      <c r="CG7" s="840"/>
      <c r="CH7" s="831" t="s">
        <v>533</v>
      </c>
      <c r="CI7" s="832"/>
      <c r="CJ7" s="832"/>
      <c r="CK7" s="832"/>
      <c r="CL7" s="833"/>
      <c r="CM7" s="831">
        <v>10</v>
      </c>
      <c r="CN7" s="832"/>
      <c r="CO7" s="832"/>
      <c r="CP7" s="832"/>
      <c r="CQ7" s="833"/>
      <c r="CR7" s="831">
        <v>10</v>
      </c>
      <c r="CS7" s="832"/>
      <c r="CT7" s="832"/>
      <c r="CU7" s="832"/>
      <c r="CV7" s="833"/>
      <c r="CW7" s="831" t="s">
        <v>514</v>
      </c>
      <c r="CX7" s="832"/>
      <c r="CY7" s="832"/>
      <c r="CZ7" s="832"/>
      <c r="DA7" s="833"/>
      <c r="DB7" s="831" t="s">
        <v>514</v>
      </c>
      <c r="DC7" s="832"/>
      <c r="DD7" s="832"/>
      <c r="DE7" s="832"/>
      <c r="DF7" s="833"/>
      <c r="DG7" s="831" t="s">
        <v>513</v>
      </c>
      <c r="DH7" s="832"/>
      <c r="DI7" s="832"/>
      <c r="DJ7" s="832"/>
      <c r="DK7" s="833"/>
      <c r="DL7" s="831" t="s">
        <v>513</v>
      </c>
      <c r="DM7" s="832"/>
      <c r="DN7" s="832"/>
      <c r="DO7" s="832"/>
      <c r="DP7" s="833"/>
      <c r="DQ7" s="831" t="s">
        <v>514</v>
      </c>
      <c r="DR7" s="832"/>
      <c r="DS7" s="832"/>
      <c r="DT7" s="832"/>
      <c r="DU7" s="833"/>
      <c r="DV7" s="812"/>
      <c r="DW7" s="813"/>
      <c r="DX7" s="813"/>
      <c r="DY7" s="813"/>
      <c r="DZ7" s="814"/>
      <c r="EA7" s="229"/>
    </row>
    <row r="8" spans="1:131" s="230" customFormat="1" ht="26.25" customHeight="1" x14ac:dyDescent="0.15">
      <c r="A8" s="236">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27"/>
      <c r="BA8" s="227"/>
      <c r="BB8" s="227"/>
      <c r="BC8" s="227"/>
      <c r="BD8" s="227"/>
      <c r="BE8" s="228"/>
      <c r="BF8" s="228"/>
      <c r="BG8" s="228"/>
      <c r="BH8" s="228"/>
      <c r="BI8" s="228"/>
      <c r="BJ8" s="228"/>
      <c r="BK8" s="228"/>
      <c r="BL8" s="228"/>
      <c r="BM8" s="228"/>
      <c r="BN8" s="228"/>
      <c r="BO8" s="228"/>
      <c r="BP8" s="228"/>
      <c r="BQ8" s="237">
        <v>2</v>
      </c>
      <c r="BR8" s="238"/>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29"/>
    </row>
    <row r="9" spans="1:131" s="230" customFormat="1" ht="26.25" customHeight="1" x14ac:dyDescent="0.15">
      <c r="A9" s="236">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27"/>
      <c r="BA9" s="227"/>
      <c r="BB9" s="227"/>
      <c r="BC9" s="227"/>
      <c r="BD9" s="227"/>
      <c r="BE9" s="228"/>
      <c r="BF9" s="228"/>
      <c r="BG9" s="228"/>
      <c r="BH9" s="228"/>
      <c r="BI9" s="228"/>
      <c r="BJ9" s="228"/>
      <c r="BK9" s="228"/>
      <c r="BL9" s="228"/>
      <c r="BM9" s="228"/>
      <c r="BN9" s="228"/>
      <c r="BO9" s="228"/>
      <c r="BP9" s="228"/>
      <c r="BQ9" s="237">
        <v>3</v>
      </c>
      <c r="BR9" s="238"/>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29"/>
    </row>
    <row r="10" spans="1:131" s="230" customFormat="1" ht="26.25" customHeight="1" x14ac:dyDescent="0.15">
      <c r="A10" s="236">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27"/>
      <c r="BA10" s="227"/>
      <c r="BB10" s="227"/>
      <c r="BC10" s="227"/>
      <c r="BD10" s="227"/>
      <c r="BE10" s="228"/>
      <c r="BF10" s="228"/>
      <c r="BG10" s="228"/>
      <c r="BH10" s="228"/>
      <c r="BI10" s="228"/>
      <c r="BJ10" s="228"/>
      <c r="BK10" s="228"/>
      <c r="BL10" s="228"/>
      <c r="BM10" s="228"/>
      <c r="BN10" s="228"/>
      <c r="BO10" s="228"/>
      <c r="BP10" s="228"/>
      <c r="BQ10" s="237">
        <v>4</v>
      </c>
      <c r="BR10" s="238"/>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29"/>
    </row>
    <row r="11" spans="1:131" s="230" customFormat="1" ht="26.25" customHeight="1" x14ac:dyDescent="0.15">
      <c r="A11" s="236">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27"/>
      <c r="BA11" s="227"/>
      <c r="BB11" s="227"/>
      <c r="BC11" s="227"/>
      <c r="BD11" s="227"/>
      <c r="BE11" s="228"/>
      <c r="BF11" s="228"/>
      <c r="BG11" s="228"/>
      <c r="BH11" s="228"/>
      <c r="BI11" s="228"/>
      <c r="BJ11" s="228"/>
      <c r="BK11" s="228"/>
      <c r="BL11" s="228"/>
      <c r="BM11" s="228"/>
      <c r="BN11" s="228"/>
      <c r="BO11" s="228"/>
      <c r="BP11" s="228"/>
      <c r="BQ11" s="237">
        <v>5</v>
      </c>
      <c r="BR11" s="238"/>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29"/>
    </row>
    <row r="12" spans="1:131" s="230" customFormat="1" ht="26.25" customHeight="1" x14ac:dyDescent="0.15">
      <c r="A12" s="236">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27"/>
      <c r="BA12" s="227"/>
      <c r="BB12" s="227"/>
      <c r="BC12" s="227"/>
      <c r="BD12" s="227"/>
      <c r="BE12" s="228"/>
      <c r="BF12" s="228"/>
      <c r="BG12" s="228"/>
      <c r="BH12" s="228"/>
      <c r="BI12" s="228"/>
      <c r="BJ12" s="228"/>
      <c r="BK12" s="228"/>
      <c r="BL12" s="228"/>
      <c r="BM12" s="228"/>
      <c r="BN12" s="228"/>
      <c r="BO12" s="228"/>
      <c r="BP12" s="228"/>
      <c r="BQ12" s="237">
        <v>6</v>
      </c>
      <c r="BR12" s="238"/>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29"/>
    </row>
    <row r="13" spans="1:131" s="230" customFormat="1" ht="26.25" customHeight="1" x14ac:dyDescent="0.15">
      <c r="A13" s="236">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27"/>
      <c r="BA13" s="227"/>
      <c r="BB13" s="227"/>
      <c r="BC13" s="227"/>
      <c r="BD13" s="227"/>
      <c r="BE13" s="228"/>
      <c r="BF13" s="228"/>
      <c r="BG13" s="228"/>
      <c r="BH13" s="228"/>
      <c r="BI13" s="228"/>
      <c r="BJ13" s="228"/>
      <c r="BK13" s="228"/>
      <c r="BL13" s="228"/>
      <c r="BM13" s="228"/>
      <c r="BN13" s="228"/>
      <c r="BO13" s="228"/>
      <c r="BP13" s="228"/>
      <c r="BQ13" s="237">
        <v>7</v>
      </c>
      <c r="BR13" s="238"/>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29"/>
    </row>
    <row r="14" spans="1:131" s="230" customFormat="1" ht="26.25" customHeight="1" x14ac:dyDescent="0.15">
      <c r="A14" s="236">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27"/>
      <c r="BA14" s="227"/>
      <c r="BB14" s="227"/>
      <c r="BC14" s="227"/>
      <c r="BD14" s="227"/>
      <c r="BE14" s="228"/>
      <c r="BF14" s="228"/>
      <c r="BG14" s="228"/>
      <c r="BH14" s="228"/>
      <c r="BI14" s="228"/>
      <c r="BJ14" s="228"/>
      <c r="BK14" s="228"/>
      <c r="BL14" s="228"/>
      <c r="BM14" s="228"/>
      <c r="BN14" s="228"/>
      <c r="BO14" s="228"/>
      <c r="BP14" s="228"/>
      <c r="BQ14" s="237">
        <v>8</v>
      </c>
      <c r="BR14" s="238"/>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29"/>
    </row>
    <row r="15" spans="1:131" s="230" customFormat="1" ht="26.25" customHeight="1" x14ac:dyDescent="0.15">
      <c r="A15" s="236">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27"/>
      <c r="BA15" s="227"/>
      <c r="BB15" s="227"/>
      <c r="BC15" s="227"/>
      <c r="BD15" s="227"/>
      <c r="BE15" s="228"/>
      <c r="BF15" s="228"/>
      <c r="BG15" s="228"/>
      <c r="BH15" s="228"/>
      <c r="BI15" s="228"/>
      <c r="BJ15" s="228"/>
      <c r="BK15" s="228"/>
      <c r="BL15" s="228"/>
      <c r="BM15" s="228"/>
      <c r="BN15" s="228"/>
      <c r="BO15" s="228"/>
      <c r="BP15" s="228"/>
      <c r="BQ15" s="237">
        <v>9</v>
      </c>
      <c r="BR15" s="238"/>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29"/>
    </row>
    <row r="16" spans="1:131" s="230" customFormat="1" ht="26.25" customHeight="1" x14ac:dyDescent="0.15">
      <c r="A16" s="236">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27"/>
      <c r="BA16" s="227"/>
      <c r="BB16" s="227"/>
      <c r="BC16" s="227"/>
      <c r="BD16" s="227"/>
      <c r="BE16" s="228"/>
      <c r="BF16" s="228"/>
      <c r="BG16" s="228"/>
      <c r="BH16" s="228"/>
      <c r="BI16" s="228"/>
      <c r="BJ16" s="228"/>
      <c r="BK16" s="228"/>
      <c r="BL16" s="228"/>
      <c r="BM16" s="228"/>
      <c r="BN16" s="228"/>
      <c r="BO16" s="228"/>
      <c r="BP16" s="228"/>
      <c r="BQ16" s="237">
        <v>10</v>
      </c>
      <c r="BR16" s="238"/>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29"/>
    </row>
    <row r="17" spans="1:131" s="230" customFormat="1" ht="26.25" customHeight="1" x14ac:dyDescent="0.15">
      <c r="A17" s="236">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27"/>
      <c r="BA17" s="227"/>
      <c r="BB17" s="227"/>
      <c r="BC17" s="227"/>
      <c r="BD17" s="227"/>
      <c r="BE17" s="228"/>
      <c r="BF17" s="228"/>
      <c r="BG17" s="228"/>
      <c r="BH17" s="228"/>
      <c r="BI17" s="228"/>
      <c r="BJ17" s="228"/>
      <c r="BK17" s="228"/>
      <c r="BL17" s="228"/>
      <c r="BM17" s="228"/>
      <c r="BN17" s="228"/>
      <c r="BO17" s="228"/>
      <c r="BP17" s="228"/>
      <c r="BQ17" s="237">
        <v>11</v>
      </c>
      <c r="BR17" s="238"/>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29"/>
    </row>
    <row r="18" spans="1:131" s="230" customFormat="1" ht="26.25" customHeight="1" x14ac:dyDescent="0.15">
      <c r="A18" s="236">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27"/>
      <c r="BA18" s="227"/>
      <c r="BB18" s="227"/>
      <c r="BC18" s="227"/>
      <c r="BD18" s="227"/>
      <c r="BE18" s="228"/>
      <c r="BF18" s="228"/>
      <c r="BG18" s="228"/>
      <c r="BH18" s="228"/>
      <c r="BI18" s="228"/>
      <c r="BJ18" s="228"/>
      <c r="BK18" s="228"/>
      <c r="BL18" s="228"/>
      <c r="BM18" s="228"/>
      <c r="BN18" s="228"/>
      <c r="BO18" s="228"/>
      <c r="BP18" s="228"/>
      <c r="BQ18" s="237">
        <v>12</v>
      </c>
      <c r="BR18" s="238"/>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29"/>
    </row>
    <row r="19" spans="1:131" s="230" customFormat="1" ht="26.25" customHeight="1" x14ac:dyDescent="0.15">
      <c r="A19" s="236">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27"/>
      <c r="BA19" s="227"/>
      <c r="BB19" s="227"/>
      <c r="BC19" s="227"/>
      <c r="BD19" s="227"/>
      <c r="BE19" s="228"/>
      <c r="BF19" s="228"/>
      <c r="BG19" s="228"/>
      <c r="BH19" s="228"/>
      <c r="BI19" s="228"/>
      <c r="BJ19" s="228"/>
      <c r="BK19" s="228"/>
      <c r="BL19" s="228"/>
      <c r="BM19" s="228"/>
      <c r="BN19" s="228"/>
      <c r="BO19" s="228"/>
      <c r="BP19" s="228"/>
      <c r="BQ19" s="237">
        <v>13</v>
      </c>
      <c r="BR19" s="238"/>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29"/>
    </row>
    <row r="20" spans="1:131" s="230" customFormat="1" ht="26.25" customHeight="1" x14ac:dyDescent="0.15">
      <c r="A20" s="236">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27"/>
      <c r="BA20" s="227"/>
      <c r="BB20" s="227"/>
      <c r="BC20" s="227"/>
      <c r="BD20" s="227"/>
      <c r="BE20" s="228"/>
      <c r="BF20" s="228"/>
      <c r="BG20" s="228"/>
      <c r="BH20" s="228"/>
      <c r="BI20" s="228"/>
      <c r="BJ20" s="228"/>
      <c r="BK20" s="228"/>
      <c r="BL20" s="228"/>
      <c r="BM20" s="228"/>
      <c r="BN20" s="228"/>
      <c r="BO20" s="228"/>
      <c r="BP20" s="228"/>
      <c r="BQ20" s="237">
        <v>14</v>
      </c>
      <c r="BR20" s="238"/>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29"/>
    </row>
    <row r="21" spans="1:131" s="230" customFormat="1" ht="26.25" customHeight="1" thickBot="1" x14ac:dyDescent="0.2">
      <c r="A21" s="236">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27"/>
      <c r="BA21" s="227"/>
      <c r="BB21" s="227"/>
      <c r="BC21" s="227"/>
      <c r="BD21" s="227"/>
      <c r="BE21" s="228"/>
      <c r="BF21" s="228"/>
      <c r="BG21" s="228"/>
      <c r="BH21" s="228"/>
      <c r="BI21" s="228"/>
      <c r="BJ21" s="228"/>
      <c r="BK21" s="228"/>
      <c r="BL21" s="228"/>
      <c r="BM21" s="228"/>
      <c r="BN21" s="228"/>
      <c r="BO21" s="228"/>
      <c r="BP21" s="228"/>
      <c r="BQ21" s="237">
        <v>15</v>
      </c>
      <c r="BR21" s="238"/>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29"/>
    </row>
    <row r="22" spans="1:131" s="230" customFormat="1" ht="26.25" customHeight="1" x14ac:dyDescent="0.15">
      <c r="A22" s="236">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333</v>
      </c>
      <c r="BA22" s="866"/>
      <c r="BB22" s="866"/>
      <c r="BC22" s="866"/>
      <c r="BD22" s="867"/>
      <c r="BE22" s="228"/>
      <c r="BF22" s="228"/>
      <c r="BG22" s="228"/>
      <c r="BH22" s="228"/>
      <c r="BI22" s="228"/>
      <c r="BJ22" s="228"/>
      <c r="BK22" s="228"/>
      <c r="BL22" s="228"/>
      <c r="BM22" s="228"/>
      <c r="BN22" s="228"/>
      <c r="BO22" s="228"/>
      <c r="BP22" s="228"/>
      <c r="BQ22" s="237">
        <v>16</v>
      </c>
      <c r="BR22" s="238"/>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29"/>
    </row>
    <row r="23" spans="1:131" s="230" customFormat="1" ht="26.25" customHeight="1" thickBot="1" x14ac:dyDescent="0.2">
      <c r="A23" s="239" t="s">
        <v>334</v>
      </c>
      <c r="B23" s="850" t="s">
        <v>335</v>
      </c>
      <c r="C23" s="851"/>
      <c r="D23" s="851"/>
      <c r="E23" s="851"/>
      <c r="F23" s="851"/>
      <c r="G23" s="851"/>
      <c r="H23" s="851"/>
      <c r="I23" s="851"/>
      <c r="J23" s="851"/>
      <c r="K23" s="851"/>
      <c r="L23" s="851"/>
      <c r="M23" s="851"/>
      <c r="N23" s="851"/>
      <c r="O23" s="851"/>
      <c r="P23" s="852"/>
      <c r="Q23" s="853">
        <v>4705</v>
      </c>
      <c r="R23" s="854"/>
      <c r="S23" s="854"/>
      <c r="T23" s="854"/>
      <c r="U23" s="854"/>
      <c r="V23" s="854">
        <v>4448</v>
      </c>
      <c r="W23" s="854"/>
      <c r="X23" s="854"/>
      <c r="Y23" s="854"/>
      <c r="Z23" s="854"/>
      <c r="AA23" s="854">
        <v>258</v>
      </c>
      <c r="AB23" s="854"/>
      <c r="AC23" s="854"/>
      <c r="AD23" s="854"/>
      <c r="AE23" s="855"/>
      <c r="AF23" s="856">
        <v>230</v>
      </c>
      <c r="AG23" s="854"/>
      <c r="AH23" s="854"/>
      <c r="AI23" s="854"/>
      <c r="AJ23" s="857"/>
      <c r="AK23" s="858"/>
      <c r="AL23" s="859"/>
      <c r="AM23" s="859"/>
      <c r="AN23" s="859"/>
      <c r="AO23" s="859"/>
      <c r="AP23" s="854">
        <v>4770</v>
      </c>
      <c r="AQ23" s="854"/>
      <c r="AR23" s="854"/>
      <c r="AS23" s="854"/>
      <c r="AT23" s="854"/>
      <c r="AU23" s="860"/>
      <c r="AV23" s="860"/>
      <c r="AW23" s="860"/>
      <c r="AX23" s="860"/>
      <c r="AY23" s="861"/>
      <c r="AZ23" s="869" t="s">
        <v>225</v>
      </c>
      <c r="BA23" s="870"/>
      <c r="BB23" s="870"/>
      <c r="BC23" s="870"/>
      <c r="BD23" s="871"/>
      <c r="BE23" s="228"/>
      <c r="BF23" s="228"/>
      <c r="BG23" s="228"/>
      <c r="BH23" s="228"/>
      <c r="BI23" s="228"/>
      <c r="BJ23" s="228"/>
      <c r="BK23" s="228"/>
      <c r="BL23" s="228"/>
      <c r="BM23" s="228"/>
      <c r="BN23" s="228"/>
      <c r="BO23" s="228"/>
      <c r="BP23" s="228"/>
      <c r="BQ23" s="237">
        <v>17</v>
      </c>
      <c r="BR23" s="238"/>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29"/>
    </row>
    <row r="24" spans="1:131" s="230" customFormat="1" ht="26.25" customHeight="1" x14ac:dyDescent="0.15">
      <c r="A24" s="868" t="s">
        <v>336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27"/>
      <c r="BA24" s="227"/>
      <c r="BB24" s="227"/>
      <c r="BC24" s="227"/>
      <c r="BD24" s="227"/>
      <c r="BE24" s="228"/>
      <c r="BF24" s="228"/>
      <c r="BG24" s="228"/>
      <c r="BH24" s="228"/>
      <c r="BI24" s="228"/>
      <c r="BJ24" s="228"/>
      <c r="BK24" s="228"/>
      <c r="BL24" s="228"/>
      <c r="BM24" s="228"/>
      <c r="BN24" s="228"/>
      <c r="BO24" s="228"/>
      <c r="BP24" s="228"/>
      <c r="BQ24" s="237">
        <v>18</v>
      </c>
      <c r="BR24" s="238"/>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29"/>
    </row>
    <row r="25" spans="1:131" s="222" customFormat="1" ht="26.25" customHeight="1" thickBot="1" x14ac:dyDescent="0.2">
      <c r="A25" s="809" t="s">
        <v>337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27"/>
      <c r="BK25" s="227"/>
      <c r="BL25" s="227"/>
      <c r="BM25" s="227"/>
      <c r="BN25" s="227"/>
      <c r="BO25" s="240"/>
      <c r="BP25" s="240"/>
      <c r="BQ25" s="237">
        <v>19</v>
      </c>
      <c r="BR25" s="238"/>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1"/>
    </row>
    <row r="26" spans="1:131" s="222" customFormat="1" ht="26.25" customHeight="1" x14ac:dyDescent="0.15">
      <c r="A26" s="800" t="s">
        <v>315</v>
      </c>
      <c r="B26" s="801"/>
      <c r="C26" s="801"/>
      <c r="D26" s="801"/>
      <c r="E26" s="801"/>
      <c r="F26" s="801"/>
      <c r="G26" s="801"/>
      <c r="H26" s="801"/>
      <c r="I26" s="801"/>
      <c r="J26" s="801"/>
      <c r="K26" s="801"/>
      <c r="L26" s="801"/>
      <c r="M26" s="801"/>
      <c r="N26" s="801"/>
      <c r="O26" s="801"/>
      <c r="P26" s="802"/>
      <c r="Q26" s="777" t="s">
        <v>338</v>
      </c>
      <c r="R26" s="778"/>
      <c r="S26" s="778"/>
      <c r="T26" s="778"/>
      <c r="U26" s="779"/>
      <c r="V26" s="777" t="s">
        <v>339</v>
      </c>
      <c r="W26" s="778"/>
      <c r="X26" s="778"/>
      <c r="Y26" s="778"/>
      <c r="Z26" s="779"/>
      <c r="AA26" s="777" t="s">
        <v>340</v>
      </c>
      <c r="AB26" s="778"/>
      <c r="AC26" s="778"/>
      <c r="AD26" s="778"/>
      <c r="AE26" s="778"/>
      <c r="AF26" s="872" t="s">
        <v>341</v>
      </c>
      <c r="AG26" s="873"/>
      <c r="AH26" s="873"/>
      <c r="AI26" s="873"/>
      <c r="AJ26" s="874"/>
      <c r="AK26" s="778" t="s">
        <v>342</v>
      </c>
      <c r="AL26" s="778"/>
      <c r="AM26" s="778"/>
      <c r="AN26" s="778"/>
      <c r="AO26" s="779"/>
      <c r="AP26" s="777" t="s">
        <v>343</v>
      </c>
      <c r="AQ26" s="778"/>
      <c r="AR26" s="778"/>
      <c r="AS26" s="778"/>
      <c r="AT26" s="779"/>
      <c r="AU26" s="777" t="s">
        <v>344</v>
      </c>
      <c r="AV26" s="778"/>
      <c r="AW26" s="778"/>
      <c r="AX26" s="778"/>
      <c r="AY26" s="779"/>
      <c r="AZ26" s="777" t="s">
        <v>345</v>
      </c>
      <c r="BA26" s="778"/>
      <c r="BB26" s="778"/>
      <c r="BC26" s="778"/>
      <c r="BD26" s="779"/>
      <c r="BE26" s="777" t="s">
        <v>322</v>
      </c>
      <c r="BF26" s="778"/>
      <c r="BG26" s="778"/>
      <c r="BH26" s="778"/>
      <c r="BI26" s="789"/>
      <c r="BJ26" s="227"/>
      <c r="BK26" s="227"/>
      <c r="BL26" s="227"/>
      <c r="BM26" s="227"/>
      <c r="BN26" s="227"/>
      <c r="BO26" s="240"/>
      <c r="BP26" s="240"/>
      <c r="BQ26" s="237">
        <v>20</v>
      </c>
      <c r="BR26" s="238"/>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1"/>
    </row>
    <row r="27" spans="1:131" s="222"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27"/>
      <c r="BK27" s="227"/>
      <c r="BL27" s="227"/>
      <c r="BM27" s="227"/>
      <c r="BN27" s="227"/>
      <c r="BO27" s="240"/>
      <c r="BP27" s="240"/>
      <c r="BQ27" s="237">
        <v>21</v>
      </c>
      <c r="BR27" s="238"/>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1"/>
    </row>
    <row r="28" spans="1:131" s="222" customFormat="1" ht="26.25" customHeight="1" thickTop="1" x14ac:dyDescent="0.15">
      <c r="A28" s="241">
        <v>1</v>
      </c>
      <c r="B28" s="791" t="s">
        <v>346</v>
      </c>
      <c r="C28" s="792"/>
      <c r="D28" s="792"/>
      <c r="E28" s="792"/>
      <c r="F28" s="792"/>
      <c r="G28" s="792"/>
      <c r="H28" s="792"/>
      <c r="I28" s="792"/>
      <c r="J28" s="792"/>
      <c r="K28" s="792"/>
      <c r="L28" s="792"/>
      <c r="M28" s="792"/>
      <c r="N28" s="792"/>
      <c r="O28" s="792"/>
      <c r="P28" s="793"/>
      <c r="Q28" s="882">
        <v>986</v>
      </c>
      <c r="R28" s="883"/>
      <c r="S28" s="883"/>
      <c r="T28" s="883"/>
      <c r="U28" s="883"/>
      <c r="V28" s="883">
        <v>923</v>
      </c>
      <c r="W28" s="883"/>
      <c r="X28" s="883"/>
      <c r="Y28" s="883"/>
      <c r="Z28" s="883"/>
      <c r="AA28" s="883">
        <v>63</v>
      </c>
      <c r="AB28" s="883"/>
      <c r="AC28" s="883"/>
      <c r="AD28" s="883"/>
      <c r="AE28" s="884"/>
      <c r="AF28" s="885">
        <v>63</v>
      </c>
      <c r="AG28" s="883"/>
      <c r="AH28" s="883"/>
      <c r="AI28" s="883"/>
      <c r="AJ28" s="886"/>
      <c r="AK28" s="887">
        <v>46</v>
      </c>
      <c r="AL28" s="878"/>
      <c r="AM28" s="878"/>
      <c r="AN28" s="878"/>
      <c r="AO28" s="878"/>
      <c r="AP28" s="878" t="s">
        <v>513</v>
      </c>
      <c r="AQ28" s="878"/>
      <c r="AR28" s="878"/>
      <c r="AS28" s="878"/>
      <c r="AT28" s="878"/>
      <c r="AU28" s="878" t="s">
        <v>514</v>
      </c>
      <c r="AV28" s="878"/>
      <c r="AW28" s="878"/>
      <c r="AX28" s="878"/>
      <c r="AY28" s="878"/>
      <c r="AZ28" s="879" t="s">
        <v>514</v>
      </c>
      <c r="BA28" s="879"/>
      <c r="BB28" s="879"/>
      <c r="BC28" s="879"/>
      <c r="BD28" s="879"/>
      <c r="BE28" s="880"/>
      <c r="BF28" s="880"/>
      <c r="BG28" s="880"/>
      <c r="BH28" s="880"/>
      <c r="BI28" s="881"/>
      <c r="BJ28" s="227"/>
      <c r="BK28" s="227"/>
      <c r="BL28" s="227"/>
      <c r="BM28" s="227"/>
      <c r="BN28" s="227"/>
      <c r="BO28" s="240"/>
      <c r="BP28" s="240"/>
      <c r="BQ28" s="237">
        <v>22</v>
      </c>
      <c r="BR28" s="238"/>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1"/>
    </row>
    <row r="29" spans="1:131" s="222" customFormat="1" ht="26.25" customHeight="1" x14ac:dyDescent="0.15">
      <c r="A29" s="241">
        <v>2</v>
      </c>
      <c r="B29" s="815" t="s">
        <v>347</v>
      </c>
      <c r="C29" s="816"/>
      <c r="D29" s="816"/>
      <c r="E29" s="816"/>
      <c r="F29" s="816"/>
      <c r="G29" s="816"/>
      <c r="H29" s="816"/>
      <c r="I29" s="816"/>
      <c r="J29" s="816"/>
      <c r="K29" s="816"/>
      <c r="L29" s="816"/>
      <c r="M29" s="816"/>
      <c r="N29" s="816"/>
      <c r="O29" s="816"/>
      <c r="P29" s="817"/>
      <c r="Q29" s="818">
        <v>547</v>
      </c>
      <c r="R29" s="819"/>
      <c r="S29" s="819"/>
      <c r="T29" s="819"/>
      <c r="U29" s="819"/>
      <c r="V29" s="819">
        <v>525</v>
      </c>
      <c r="W29" s="819"/>
      <c r="X29" s="819"/>
      <c r="Y29" s="819"/>
      <c r="Z29" s="819"/>
      <c r="AA29" s="819">
        <v>22</v>
      </c>
      <c r="AB29" s="819"/>
      <c r="AC29" s="819"/>
      <c r="AD29" s="819"/>
      <c r="AE29" s="820"/>
      <c r="AF29" s="821">
        <v>22</v>
      </c>
      <c r="AG29" s="822"/>
      <c r="AH29" s="822"/>
      <c r="AI29" s="822"/>
      <c r="AJ29" s="823"/>
      <c r="AK29" s="890">
        <v>82</v>
      </c>
      <c r="AL29" s="891"/>
      <c r="AM29" s="891"/>
      <c r="AN29" s="891"/>
      <c r="AO29" s="891"/>
      <c r="AP29" s="891" t="s">
        <v>514</v>
      </c>
      <c r="AQ29" s="891"/>
      <c r="AR29" s="891"/>
      <c r="AS29" s="891"/>
      <c r="AT29" s="891"/>
      <c r="AU29" s="891" t="s">
        <v>515</v>
      </c>
      <c r="AV29" s="891"/>
      <c r="AW29" s="891"/>
      <c r="AX29" s="891"/>
      <c r="AY29" s="891"/>
      <c r="AZ29" s="892" t="s">
        <v>514</v>
      </c>
      <c r="BA29" s="892"/>
      <c r="BB29" s="892"/>
      <c r="BC29" s="892"/>
      <c r="BD29" s="892"/>
      <c r="BE29" s="888"/>
      <c r="BF29" s="888"/>
      <c r="BG29" s="888"/>
      <c r="BH29" s="888"/>
      <c r="BI29" s="889"/>
      <c r="BJ29" s="227"/>
      <c r="BK29" s="227"/>
      <c r="BL29" s="227"/>
      <c r="BM29" s="227"/>
      <c r="BN29" s="227"/>
      <c r="BO29" s="240"/>
      <c r="BP29" s="240"/>
      <c r="BQ29" s="237">
        <v>23</v>
      </c>
      <c r="BR29" s="238"/>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1"/>
    </row>
    <row r="30" spans="1:131" s="222" customFormat="1" ht="26.25" customHeight="1" x14ac:dyDescent="0.15">
      <c r="A30" s="241">
        <v>3</v>
      </c>
      <c r="B30" s="815" t="s">
        <v>348</v>
      </c>
      <c r="C30" s="816"/>
      <c r="D30" s="816"/>
      <c r="E30" s="816"/>
      <c r="F30" s="816"/>
      <c r="G30" s="816"/>
      <c r="H30" s="816"/>
      <c r="I30" s="816"/>
      <c r="J30" s="816"/>
      <c r="K30" s="816"/>
      <c r="L30" s="816"/>
      <c r="M30" s="816"/>
      <c r="N30" s="816"/>
      <c r="O30" s="816"/>
      <c r="P30" s="817"/>
      <c r="Q30" s="818">
        <v>59</v>
      </c>
      <c r="R30" s="819"/>
      <c r="S30" s="819"/>
      <c r="T30" s="819"/>
      <c r="U30" s="819"/>
      <c r="V30" s="819">
        <v>58</v>
      </c>
      <c r="W30" s="819"/>
      <c r="X30" s="819"/>
      <c r="Y30" s="819"/>
      <c r="Z30" s="819"/>
      <c r="AA30" s="819">
        <v>1</v>
      </c>
      <c r="AB30" s="819"/>
      <c r="AC30" s="819"/>
      <c r="AD30" s="819"/>
      <c r="AE30" s="820"/>
      <c r="AF30" s="821">
        <v>1</v>
      </c>
      <c r="AG30" s="822"/>
      <c r="AH30" s="822"/>
      <c r="AI30" s="822"/>
      <c r="AJ30" s="823"/>
      <c r="AK30" s="890">
        <v>23</v>
      </c>
      <c r="AL30" s="891"/>
      <c r="AM30" s="891"/>
      <c r="AN30" s="891"/>
      <c r="AO30" s="891"/>
      <c r="AP30" s="891" t="s">
        <v>513</v>
      </c>
      <c r="AQ30" s="891"/>
      <c r="AR30" s="891"/>
      <c r="AS30" s="891"/>
      <c r="AT30" s="891"/>
      <c r="AU30" s="891" t="s">
        <v>514</v>
      </c>
      <c r="AV30" s="891"/>
      <c r="AW30" s="891"/>
      <c r="AX30" s="891"/>
      <c r="AY30" s="891"/>
      <c r="AZ30" s="892" t="s">
        <v>513</v>
      </c>
      <c r="BA30" s="892"/>
      <c r="BB30" s="892"/>
      <c r="BC30" s="892"/>
      <c r="BD30" s="892"/>
      <c r="BE30" s="888"/>
      <c r="BF30" s="888"/>
      <c r="BG30" s="888"/>
      <c r="BH30" s="888"/>
      <c r="BI30" s="889"/>
      <c r="BJ30" s="227"/>
      <c r="BK30" s="227"/>
      <c r="BL30" s="227"/>
      <c r="BM30" s="227"/>
      <c r="BN30" s="227"/>
      <c r="BO30" s="240"/>
      <c r="BP30" s="240"/>
      <c r="BQ30" s="237">
        <v>24</v>
      </c>
      <c r="BR30" s="238"/>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1"/>
    </row>
    <row r="31" spans="1:131" s="222" customFormat="1" ht="26.25" customHeight="1" x14ac:dyDescent="0.15">
      <c r="A31" s="241">
        <v>4</v>
      </c>
      <c r="B31" s="815" t="s">
        <v>349</v>
      </c>
      <c r="C31" s="816"/>
      <c r="D31" s="816"/>
      <c r="E31" s="816"/>
      <c r="F31" s="816"/>
      <c r="G31" s="816"/>
      <c r="H31" s="816"/>
      <c r="I31" s="816"/>
      <c r="J31" s="816"/>
      <c r="K31" s="816"/>
      <c r="L31" s="816"/>
      <c r="M31" s="816"/>
      <c r="N31" s="816"/>
      <c r="O31" s="816"/>
      <c r="P31" s="817"/>
      <c r="Q31" s="818">
        <v>104</v>
      </c>
      <c r="R31" s="819"/>
      <c r="S31" s="819"/>
      <c r="T31" s="819"/>
      <c r="U31" s="819"/>
      <c r="V31" s="819">
        <v>94</v>
      </c>
      <c r="W31" s="819"/>
      <c r="X31" s="819"/>
      <c r="Y31" s="819"/>
      <c r="Z31" s="819"/>
      <c r="AA31" s="819">
        <v>10</v>
      </c>
      <c r="AB31" s="819"/>
      <c r="AC31" s="819"/>
      <c r="AD31" s="819"/>
      <c r="AE31" s="820"/>
      <c r="AF31" s="821">
        <v>153</v>
      </c>
      <c r="AG31" s="822"/>
      <c r="AH31" s="822"/>
      <c r="AI31" s="822"/>
      <c r="AJ31" s="823"/>
      <c r="AK31" s="890">
        <v>89</v>
      </c>
      <c r="AL31" s="891"/>
      <c r="AM31" s="891"/>
      <c r="AN31" s="891"/>
      <c r="AO31" s="891"/>
      <c r="AP31" s="891">
        <v>141</v>
      </c>
      <c r="AQ31" s="891"/>
      <c r="AR31" s="891"/>
      <c r="AS31" s="891"/>
      <c r="AT31" s="891"/>
      <c r="AU31" s="891">
        <v>141</v>
      </c>
      <c r="AV31" s="891"/>
      <c r="AW31" s="891"/>
      <c r="AX31" s="891"/>
      <c r="AY31" s="891"/>
      <c r="AZ31" s="892" t="s">
        <v>514</v>
      </c>
      <c r="BA31" s="892"/>
      <c r="BB31" s="892"/>
      <c r="BC31" s="892"/>
      <c r="BD31" s="892"/>
      <c r="BE31" s="888" t="s">
        <v>350</v>
      </c>
      <c r="BF31" s="888"/>
      <c r="BG31" s="888"/>
      <c r="BH31" s="888"/>
      <c r="BI31" s="889"/>
      <c r="BJ31" s="227"/>
      <c r="BK31" s="227"/>
      <c r="BL31" s="227"/>
      <c r="BM31" s="227"/>
      <c r="BN31" s="227"/>
      <c r="BO31" s="240"/>
      <c r="BP31" s="240"/>
      <c r="BQ31" s="237">
        <v>25</v>
      </c>
      <c r="BR31" s="238"/>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1"/>
    </row>
    <row r="32" spans="1:131" s="222" customFormat="1" ht="26.25" customHeight="1" x14ac:dyDescent="0.15">
      <c r="A32" s="241">
        <v>5</v>
      </c>
      <c r="B32" s="815" t="s">
        <v>351</v>
      </c>
      <c r="C32" s="816"/>
      <c r="D32" s="816"/>
      <c r="E32" s="816"/>
      <c r="F32" s="816"/>
      <c r="G32" s="816"/>
      <c r="H32" s="816"/>
      <c r="I32" s="816"/>
      <c r="J32" s="816"/>
      <c r="K32" s="816"/>
      <c r="L32" s="816"/>
      <c r="M32" s="816"/>
      <c r="N32" s="816"/>
      <c r="O32" s="816"/>
      <c r="P32" s="817"/>
      <c r="Q32" s="818">
        <v>104</v>
      </c>
      <c r="R32" s="819"/>
      <c r="S32" s="819"/>
      <c r="T32" s="819"/>
      <c r="U32" s="819"/>
      <c r="V32" s="819">
        <v>96</v>
      </c>
      <c r="W32" s="819"/>
      <c r="X32" s="819"/>
      <c r="Y32" s="819"/>
      <c r="Z32" s="819"/>
      <c r="AA32" s="819">
        <v>8</v>
      </c>
      <c r="AB32" s="819"/>
      <c r="AC32" s="819"/>
      <c r="AD32" s="819"/>
      <c r="AE32" s="820"/>
      <c r="AF32" s="821">
        <v>8</v>
      </c>
      <c r="AG32" s="822"/>
      <c r="AH32" s="822"/>
      <c r="AI32" s="822"/>
      <c r="AJ32" s="823"/>
      <c r="AK32" s="890">
        <v>12</v>
      </c>
      <c r="AL32" s="891"/>
      <c r="AM32" s="891"/>
      <c r="AN32" s="891"/>
      <c r="AO32" s="891"/>
      <c r="AP32" s="891">
        <v>148</v>
      </c>
      <c r="AQ32" s="891"/>
      <c r="AR32" s="891"/>
      <c r="AS32" s="891"/>
      <c r="AT32" s="891"/>
      <c r="AU32" s="891">
        <v>78</v>
      </c>
      <c r="AV32" s="891"/>
      <c r="AW32" s="891"/>
      <c r="AX32" s="891"/>
      <c r="AY32" s="891"/>
      <c r="AZ32" s="892" t="s">
        <v>516</v>
      </c>
      <c r="BA32" s="892"/>
      <c r="BB32" s="892"/>
      <c r="BC32" s="892"/>
      <c r="BD32" s="892"/>
      <c r="BE32" s="888" t="s">
        <v>352</v>
      </c>
      <c r="BF32" s="888"/>
      <c r="BG32" s="888"/>
      <c r="BH32" s="888"/>
      <c r="BI32" s="889"/>
      <c r="BJ32" s="227"/>
      <c r="BK32" s="227"/>
      <c r="BL32" s="227"/>
      <c r="BM32" s="227"/>
      <c r="BN32" s="227"/>
      <c r="BO32" s="240"/>
      <c r="BP32" s="240"/>
      <c r="BQ32" s="237">
        <v>26</v>
      </c>
      <c r="BR32" s="238"/>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1"/>
    </row>
    <row r="33" spans="1:131" s="222" customFormat="1" ht="26.25" customHeight="1" x14ac:dyDescent="0.15">
      <c r="A33" s="241">
        <v>6</v>
      </c>
      <c r="B33" s="815" t="s">
        <v>353</v>
      </c>
      <c r="C33" s="816"/>
      <c r="D33" s="816"/>
      <c r="E33" s="816"/>
      <c r="F33" s="816"/>
      <c r="G33" s="816"/>
      <c r="H33" s="816"/>
      <c r="I33" s="816"/>
      <c r="J33" s="816"/>
      <c r="K33" s="816"/>
      <c r="L33" s="816"/>
      <c r="M33" s="816"/>
      <c r="N33" s="816"/>
      <c r="O33" s="816"/>
      <c r="P33" s="817"/>
      <c r="Q33" s="818">
        <v>96</v>
      </c>
      <c r="R33" s="819"/>
      <c r="S33" s="819"/>
      <c r="T33" s="819"/>
      <c r="U33" s="819"/>
      <c r="V33" s="819">
        <v>92</v>
      </c>
      <c r="W33" s="819"/>
      <c r="X33" s="819"/>
      <c r="Y33" s="819"/>
      <c r="Z33" s="819"/>
      <c r="AA33" s="819">
        <v>4</v>
      </c>
      <c r="AB33" s="819"/>
      <c r="AC33" s="819"/>
      <c r="AD33" s="819"/>
      <c r="AE33" s="820"/>
      <c r="AF33" s="821">
        <v>4</v>
      </c>
      <c r="AG33" s="822"/>
      <c r="AH33" s="822"/>
      <c r="AI33" s="822"/>
      <c r="AJ33" s="823"/>
      <c r="AK33" s="890">
        <v>62</v>
      </c>
      <c r="AL33" s="891"/>
      <c r="AM33" s="891"/>
      <c r="AN33" s="891"/>
      <c r="AO33" s="891"/>
      <c r="AP33" s="891">
        <v>336</v>
      </c>
      <c r="AQ33" s="891"/>
      <c r="AR33" s="891"/>
      <c r="AS33" s="891"/>
      <c r="AT33" s="891"/>
      <c r="AU33" s="891">
        <v>336</v>
      </c>
      <c r="AV33" s="891"/>
      <c r="AW33" s="891"/>
      <c r="AX33" s="891"/>
      <c r="AY33" s="891"/>
      <c r="AZ33" s="892" t="s">
        <v>514</v>
      </c>
      <c r="BA33" s="892"/>
      <c r="BB33" s="892"/>
      <c r="BC33" s="892"/>
      <c r="BD33" s="892"/>
      <c r="BE33" s="888" t="s">
        <v>354</v>
      </c>
      <c r="BF33" s="888"/>
      <c r="BG33" s="888"/>
      <c r="BH33" s="888"/>
      <c r="BI33" s="889"/>
      <c r="BJ33" s="227"/>
      <c r="BK33" s="227"/>
      <c r="BL33" s="227"/>
      <c r="BM33" s="227"/>
      <c r="BN33" s="227"/>
      <c r="BO33" s="240"/>
      <c r="BP33" s="240"/>
      <c r="BQ33" s="237">
        <v>27</v>
      </c>
      <c r="BR33" s="238"/>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1"/>
    </row>
    <row r="34" spans="1:131" s="222" customFormat="1" ht="26.25" customHeight="1" x14ac:dyDescent="0.15">
      <c r="A34" s="241">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27"/>
      <c r="BK34" s="227"/>
      <c r="BL34" s="227"/>
      <c r="BM34" s="227"/>
      <c r="BN34" s="227"/>
      <c r="BO34" s="240"/>
      <c r="BP34" s="240"/>
      <c r="BQ34" s="237">
        <v>28</v>
      </c>
      <c r="BR34" s="238"/>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1"/>
    </row>
    <row r="35" spans="1:131" s="222" customFormat="1" ht="26.25" customHeight="1" x14ac:dyDescent="0.15">
      <c r="A35" s="241">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27"/>
      <c r="BK35" s="227"/>
      <c r="BL35" s="227"/>
      <c r="BM35" s="227"/>
      <c r="BN35" s="227"/>
      <c r="BO35" s="240"/>
      <c r="BP35" s="240"/>
      <c r="BQ35" s="237">
        <v>29</v>
      </c>
      <c r="BR35" s="238"/>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1"/>
    </row>
    <row r="36" spans="1:131" s="222" customFormat="1" ht="26.25" customHeight="1" x14ac:dyDescent="0.15">
      <c r="A36" s="241">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27"/>
      <c r="BK36" s="227"/>
      <c r="BL36" s="227"/>
      <c r="BM36" s="227"/>
      <c r="BN36" s="227"/>
      <c r="BO36" s="240"/>
      <c r="BP36" s="240"/>
      <c r="BQ36" s="237">
        <v>30</v>
      </c>
      <c r="BR36" s="238"/>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1"/>
    </row>
    <row r="37" spans="1:131" s="222" customFormat="1" ht="26.25" customHeight="1" x14ac:dyDescent="0.15">
      <c r="A37" s="241">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27"/>
      <c r="BK37" s="227"/>
      <c r="BL37" s="227"/>
      <c r="BM37" s="227"/>
      <c r="BN37" s="227"/>
      <c r="BO37" s="240"/>
      <c r="BP37" s="240"/>
      <c r="BQ37" s="237">
        <v>31</v>
      </c>
      <c r="BR37" s="238"/>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1"/>
    </row>
    <row r="38" spans="1:131" s="222" customFormat="1" ht="26.25" customHeight="1" x14ac:dyDescent="0.15">
      <c r="A38" s="241">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27"/>
      <c r="BK38" s="227"/>
      <c r="BL38" s="227"/>
      <c r="BM38" s="227"/>
      <c r="BN38" s="227"/>
      <c r="BO38" s="240"/>
      <c r="BP38" s="240"/>
      <c r="BQ38" s="237">
        <v>32</v>
      </c>
      <c r="BR38" s="238"/>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1"/>
    </row>
    <row r="39" spans="1:131" s="222" customFormat="1" ht="26.25" customHeight="1" x14ac:dyDescent="0.15">
      <c r="A39" s="241">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27"/>
      <c r="BK39" s="227"/>
      <c r="BL39" s="227"/>
      <c r="BM39" s="227"/>
      <c r="BN39" s="227"/>
      <c r="BO39" s="240"/>
      <c r="BP39" s="240"/>
      <c r="BQ39" s="237">
        <v>33</v>
      </c>
      <c r="BR39" s="238"/>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1"/>
    </row>
    <row r="40" spans="1:131" s="222" customFormat="1" ht="26.25" customHeight="1" x14ac:dyDescent="0.15">
      <c r="A40" s="236">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27"/>
      <c r="BK40" s="227"/>
      <c r="BL40" s="227"/>
      <c r="BM40" s="227"/>
      <c r="BN40" s="227"/>
      <c r="BO40" s="240"/>
      <c r="BP40" s="240"/>
      <c r="BQ40" s="237">
        <v>34</v>
      </c>
      <c r="BR40" s="238"/>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1"/>
    </row>
    <row r="41" spans="1:131" s="222" customFormat="1" ht="26.25" customHeight="1" x14ac:dyDescent="0.15">
      <c r="A41" s="236">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27"/>
      <c r="BK41" s="227"/>
      <c r="BL41" s="227"/>
      <c r="BM41" s="227"/>
      <c r="BN41" s="227"/>
      <c r="BO41" s="240"/>
      <c r="BP41" s="240"/>
      <c r="BQ41" s="237">
        <v>35</v>
      </c>
      <c r="BR41" s="238"/>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1"/>
    </row>
    <row r="42" spans="1:131" s="222" customFormat="1" ht="26.25" customHeight="1" x14ac:dyDescent="0.15">
      <c r="A42" s="236">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27"/>
      <c r="BK42" s="227"/>
      <c r="BL42" s="227"/>
      <c r="BM42" s="227"/>
      <c r="BN42" s="227"/>
      <c r="BO42" s="240"/>
      <c r="BP42" s="240"/>
      <c r="BQ42" s="237">
        <v>36</v>
      </c>
      <c r="BR42" s="238"/>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1"/>
    </row>
    <row r="43" spans="1:131" s="222" customFormat="1" ht="26.25" customHeight="1" x14ac:dyDescent="0.15">
      <c r="A43" s="236">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27"/>
      <c r="BK43" s="227"/>
      <c r="BL43" s="227"/>
      <c r="BM43" s="227"/>
      <c r="BN43" s="227"/>
      <c r="BO43" s="240"/>
      <c r="BP43" s="240"/>
      <c r="BQ43" s="237">
        <v>37</v>
      </c>
      <c r="BR43" s="238"/>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1"/>
    </row>
    <row r="44" spans="1:131" s="222" customFormat="1" ht="26.25" customHeight="1" x14ac:dyDescent="0.15">
      <c r="A44" s="236">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27"/>
      <c r="BK44" s="227"/>
      <c r="BL44" s="227"/>
      <c r="BM44" s="227"/>
      <c r="BN44" s="227"/>
      <c r="BO44" s="240"/>
      <c r="BP44" s="240"/>
      <c r="BQ44" s="237">
        <v>38</v>
      </c>
      <c r="BR44" s="238"/>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1"/>
    </row>
    <row r="45" spans="1:131" s="222" customFormat="1" ht="26.25" customHeight="1" x14ac:dyDescent="0.15">
      <c r="A45" s="236">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27"/>
      <c r="BK45" s="227"/>
      <c r="BL45" s="227"/>
      <c r="BM45" s="227"/>
      <c r="BN45" s="227"/>
      <c r="BO45" s="240"/>
      <c r="BP45" s="240"/>
      <c r="BQ45" s="237">
        <v>39</v>
      </c>
      <c r="BR45" s="238"/>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1"/>
    </row>
    <row r="46" spans="1:131" s="222" customFormat="1" ht="26.25" customHeight="1" x14ac:dyDescent="0.15">
      <c r="A46" s="236">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27"/>
      <c r="BK46" s="227"/>
      <c r="BL46" s="227"/>
      <c r="BM46" s="227"/>
      <c r="BN46" s="227"/>
      <c r="BO46" s="240"/>
      <c r="BP46" s="240"/>
      <c r="BQ46" s="237">
        <v>40</v>
      </c>
      <c r="BR46" s="238"/>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1"/>
    </row>
    <row r="47" spans="1:131" s="222" customFormat="1" ht="26.25" customHeight="1" x14ac:dyDescent="0.15">
      <c r="A47" s="236">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27"/>
      <c r="BK47" s="227"/>
      <c r="BL47" s="227"/>
      <c r="BM47" s="227"/>
      <c r="BN47" s="227"/>
      <c r="BO47" s="240"/>
      <c r="BP47" s="240"/>
      <c r="BQ47" s="237">
        <v>41</v>
      </c>
      <c r="BR47" s="238"/>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1"/>
    </row>
    <row r="48" spans="1:131" s="222" customFormat="1" ht="26.25" customHeight="1" x14ac:dyDescent="0.15">
      <c r="A48" s="236">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27"/>
      <c r="BK48" s="227"/>
      <c r="BL48" s="227"/>
      <c r="BM48" s="227"/>
      <c r="BN48" s="227"/>
      <c r="BO48" s="240"/>
      <c r="BP48" s="240"/>
      <c r="BQ48" s="237">
        <v>42</v>
      </c>
      <c r="BR48" s="238"/>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1"/>
    </row>
    <row r="49" spans="1:131" s="222" customFormat="1" ht="26.25" customHeight="1" x14ac:dyDescent="0.15">
      <c r="A49" s="236">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27"/>
      <c r="BK49" s="227"/>
      <c r="BL49" s="227"/>
      <c r="BM49" s="227"/>
      <c r="BN49" s="227"/>
      <c r="BO49" s="240"/>
      <c r="BP49" s="240"/>
      <c r="BQ49" s="237">
        <v>43</v>
      </c>
      <c r="BR49" s="238"/>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1"/>
    </row>
    <row r="50" spans="1:131" s="222" customFormat="1" ht="26.25" customHeight="1" x14ac:dyDescent="0.15">
      <c r="A50" s="236">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27"/>
      <c r="BK50" s="227"/>
      <c r="BL50" s="227"/>
      <c r="BM50" s="227"/>
      <c r="BN50" s="227"/>
      <c r="BO50" s="240"/>
      <c r="BP50" s="240"/>
      <c r="BQ50" s="237">
        <v>44</v>
      </c>
      <c r="BR50" s="238"/>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1"/>
    </row>
    <row r="51" spans="1:131" s="222" customFormat="1" ht="26.25" customHeight="1" x14ac:dyDescent="0.15">
      <c r="A51" s="236">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27"/>
      <c r="BK51" s="227"/>
      <c r="BL51" s="227"/>
      <c r="BM51" s="227"/>
      <c r="BN51" s="227"/>
      <c r="BO51" s="240"/>
      <c r="BP51" s="240"/>
      <c r="BQ51" s="237">
        <v>45</v>
      </c>
      <c r="BR51" s="238"/>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1"/>
    </row>
    <row r="52" spans="1:131" s="222" customFormat="1" ht="26.25" customHeight="1" x14ac:dyDescent="0.15">
      <c r="A52" s="236">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27"/>
      <c r="BK52" s="227"/>
      <c r="BL52" s="227"/>
      <c r="BM52" s="227"/>
      <c r="BN52" s="227"/>
      <c r="BO52" s="240"/>
      <c r="BP52" s="240"/>
      <c r="BQ52" s="237">
        <v>46</v>
      </c>
      <c r="BR52" s="238"/>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1"/>
    </row>
    <row r="53" spans="1:131" s="222" customFormat="1" ht="26.25" customHeight="1" x14ac:dyDescent="0.15">
      <c r="A53" s="236">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27"/>
      <c r="BK53" s="227"/>
      <c r="BL53" s="227"/>
      <c r="BM53" s="227"/>
      <c r="BN53" s="227"/>
      <c r="BO53" s="240"/>
      <c r="BP53" s="240"/>
      <c r="BQ53" s="237">
        <v>47</v>
      </c>
      <c r="BR53" s="238"/>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1"/>
    </row>
    <row r="54" spans="1:131" s="222" customFormat="1" ht="26.25" customHeight="1" x14ac:dyDescent="0.15">
      <c r="A54" s="236">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27"/>
      <c r="BK54" s="227"/>
      <c r="BL54" s="227"/>
      <c r="BM54" s="227"/>
      <c r="BN54" s="227"/>
      <c r="BO54" s="240"/>
      <c r="BP54" s="240"/>
      <c r="BQ54" s="237">
        <v>48</v>
      </c>
      <c r="BR54" s="238"/>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1"/>
    </row>
    <row r="55" spans="1:131" s="222" customFormat="1" ht="26.25" customHeight="1" x14ac:dyDescent="0.15">
      <c r="A55" s="236">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27"/>
      <c r="BK55" s="227"/>
      <c r="BL55" s="227"/>
      <c r="BM55" s="227"/>
      <c r="BN55" s="227"/>
      <c r="BO55" s="240"/>
      <c r="BP55" s="240"/>
      <c r="BQ55" s="237">
        <v>49</v>
      </c>
      <c r="BR55" s="238"/>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1"/>
    </row>
    <row r="56" spans="1:131" s="222" customFormat="1" ht="26.25" customHeight="1" x14ac:dyDescent="0.15">
      <c r="A56" s="236">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27"/>
      <c r="BK56" s="227"/>
      <c r="BL56" s="227"/>
      <c r="BM56" s="227"/>
      <c r="BN56" s="227"/>
      <c r="BO56" s="240"/>
      <c r="BP56" s="240"/>
      <c r="BQ56" s="237">
        <v>50</v>
      </c>
      <c r="BR56" s="238"/>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1"/>
    </row>
    <row r="57" spans="1:131" s="222" customFormat="1" ht="26.25" customHeight="1" x14ac:dyDescent="0.15">
      <c r="A57" s="236">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27"/>
      <c r="BK57" s="227"/>
      <c r="BL57" s="227"/>
      <c r="BM57" s="227"/>
      <c r="BN57" s="227"/>
      <c r="BO57" s="240"/>
      <c r="BP57" s="240"/>
      <c r="BQ57" s="237">
        <v>51</v>
      </c>
      <c r="BR57" s="238"/>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1"/>
    </row>
    <row r="58" spans="1:131" s="222" customFormat="1" ht="26.25" customHeight="1" x14ac:dyDescent="0.15">
      <c r="A58" s="236">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27"/>
      <c r="BK58" s="227"/>
      <c r="BL58" s="227"/>
      <c r="BM58" s="227"/>
      <c r="BN58" s="227"/>
      <c r="BO58" s="240"/>
      <c r="BP58" s="240"/>
      <c r="BQ58" s="237">
        <v>52</v>
      </c>
      <c r="BR58" s="238"/>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1"/>
    </row>
    <row r="59" spans="1:131" s="222" customFormat="1" ht="26.25" customHeight="1" x14ac:dyDescent="0.15">
      <c r="A59" s="236">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27"/>
      <c r="BK59" s="227"/>
      <c r="BL59" s="227"/>
      <c r="BM59" s="227"/>
      <c r="BN59" s="227"/>
      <c r="BO59" s="240"/>
      <c r="BP59" s="240"/>
      <c r="BQ59" s="237">
        <v>53</v>
      </c>
      <c r="BR59" s="238"/>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1"/>
    </row>
    <row r="60" spans="1:131" s="222" customFormat="1" ht="26.25" customHeight="1" x14ac:dyDescent="0.15">
      <c r="A60" s="236">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27"/>
      <c r="BK60" s="227"/>
      <c r="BL60" s="227"/>
      <c r="BM60" s="227"/>
      <c r="BN60" s="227"/>
      <c r="BO60" s="240"/>
      <c r="BP60" s="240"/>
      <c r="BQ60" s="237">
        <v>54</v>
      </c>
      <c r="BR60" s="238"/>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1"/>
    </row>
    <row r="61" spans="1:131" s="222" customFormat="1" ht="26.25" customHeight="1" thickBot="1" x14ac:dyDescent="0.2">
      <c r="A61" s="236">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27"/>
      <c r="BK61" s="227"/>
      <c r="BL61" s="227"/>
      <c r="BM61" s="227"/>
      <c r="BN61" s="227"/>
      <c r="BO61" s="240"/>
      <c r="BP61" s="240"/>
      <c r="BQ61" s="237">
        <v>55</v>
      </c>
      <c r="BR61" s="238"/>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1"/>
    </row>
    <row r="62" spans="1:131" s="222" customFormat="1" ht="26.25" customHeight="1" x14ac:dyDescent="0.15">
      <c r="A62" s="236">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355</v>
      </c>
      <c r="BK62" s="866"/>
      <c r="BL62" s="866"/>
      <c r="BM62" s="866"/>
      <c r="BN62" s="867"/>
      <c r="BO62" s="240"/>
      <c r="BP62" s="240"/>
      <c r="BQ62" s="237">
        <v>56</v>
      </c>
      <c r="BR62" s="238"/>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1"/>
    </row>
    <row r="63" spans="1:131" s="222" customFormat="1" ht="26.25" customHeight="1" thickBot="1" x14ac:dyDescent="0.2">
      <c r="A63" s="239" t="s">
        <v>334</v>
      </c>
      <c r="B63" s="850" t="s">
        <v>356</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251</v>
      </c>
      <c r="AG63" s="902"/>
      <c r="AH63" s="902"/>
      <c r="AI63" s="902"/>
      <c r="AJ63" s="903"/>
      <c r="AK63" s="904"/>
      <c r="AL63" s="899"/>
      <c r="AM63" s="899"/>
      <c r="AN63" s="899"/>
      <c r="AO63" s="899"/>
      <c r="AP63" s="902">
        <v>625</v>
      </c>
      <c r="AQ63" s="902"/>
      <c r="AR63" s="902"/>
      <c r="AS63" s="902"/>
      <c r="AT63" s="902"/>
      <c r="AU63" s="902">
        <v>555</v>
      </c>
      <c r="AV63" s="902"/>
      <c r="AW63" s="902"/>
      <c r="AX63" s="902"/>
      <c r="AY63" s="902"/>
      <c r="AZ63" s="906"/>
      <c r="BA63" s="906"/>
      <c r="BB63" s="906"/>
      <c r="BC63" s="906"/>
      <c r="BD63" s="906"/>
      <c r="BE63" s="907"/>
      <c r="BF63" s="907"/>
      <c r="BG63" s="907"/>
      <c r="BH63" s="907"/>
      <c r="BI63" s="908"/>
      <c r="BJ63" s="909" t="s">
        <v>357</v>
      </c>
      <c r="BK63" s="910"/>
      <c r="BL63" s="910"/>
      <c r="BM63" s="910"/>
      <c r="BN63" s="911"/>
      <c r="BO63" s="240"/>
      <c r="BP63" s="240"/>
      <c r="BQ63" s="237">
        <v>57</v>
      </c>
      <c r="BR63" s="238"/>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1"/>
    </row>
    <row r="64" spans="1:131" s="222" customFormat="1" ht="26.25" customHeight="1" x14ac:dyDescent="0.15">
      <c r="A64" s="240"/>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37">
        <v>58</v>
      </c>
      <c r="BR64" s="238"/>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1"/>
    </row>
    <row r="65" spans="1:131" s="222" customFormat="1" ht="26.25" customHeight="1" thickBot="1" x14ac:dyDescent="0.2">
      <c r="A65" s="227" t="s">
        <v>358</v>
      </c>
      <c r="B65" s="227"/>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7"/>
      <c r="AY65" s="227"/>
      <c r="AZ65" s="227"/>
      <c r="BA65" s="227"/>
      <c r="BB65" s="227"/>
      <c r="BC65" s="227"/>
      <c r="BD65" s="227"/>
      <c r="BE65" s="240"/>
      <c r="BF65" s="240"/>
      <c r="BG65" s="240"/>
      <c r="BH65" s="240"/>
      <c r="BI65" s="240"/>
      <c r="BJ65" s="240"/>
      <c r="BK65" s="240"/>
      <c r="BL65" s="240"/>
      <c r="BM65" s="240"/>
      <c r="BN65" s="240"/>
      <c r="BO65" s="240"/>
      <c r="BP65" s="240"/>
      <c r="BQ65" s="237">
        <v>59</v>
      </c>
      <c r="BR65" s="238"/>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1"/>
    </row>
    <row r="66" spans="1:131" s="222" customFormat="1" ht="26.25" customHeight="1" x14ac:dyDescent="0.15">
      <c r="A66" s="800" t="s">
        <v>359</v>
      </c>
      <c r="B66" s="801"/>
      <c r="C66" s="801"/>
      <c r="D66" s="801"/>
      <c r="E66" s="801"/>
      <c r="F66" s="801"/>
      <c r="G66" s="801"/>
      <c r="H66" s="801"/>
      <c r="I66" s="801"/>
      <c r="J66" s="801"/>
      <c r="K66" s="801"/>
      <c r="L66" s="801"/>
      <c r="M66" s="801"/>
      <c r="N66" s="801"/>
      <c r="O66" s="801"/>
      <c r="P66" s="802"/>
      <c r="Q66" s="777" t="s">
        <v>338</v>
      </c>
      <c r="R66" s="778"/>
      <c r="S66" s="778"/>
      <c r="T66" s="778"/>
      <c r="U66" s="779"/>
      <c r="V66" s="777" t="s">
        <v>360</v>
      </c>
      <c r="W66" s="778"/>
      <c r="X66" s="778"/>
      <c r="Y66" s="778"/>
      <c r="Z66" s="779"/>
      <c r="AA66" s="777" t="s">
        <v>361</v>
      </c>
      <c r="AB66" s="778"/>
      <c r="AC66" s="778"/>
      <c r="AD66" s="778"/>
      <c r="AE66" s="779"/>
      <c r="AF66" s="912" t="s">
        <v>362</v>
      </c>
      <c r="AG66" s="873"/>
      <c r="AH66" s="873"/>
      <c r="AI66" s="873"/>
      <c r="AJ66" s="913"/>
      <c r="AK66" s="777" t="s">
        <v>342</v>
      </c>
      <c r="AL66" s="801"/>
      <c r="AM66" s="801"/>
      <c r="AN66" s="801"/>
      <c r="AO66" s="802"/>
      <c r="AP66" s="777" t="s">
        <v>343</v>
      </c>
      <c r="AQ66" s="778"/>
      <c r="AR66" s="778"/>
      <c r="AS66" s="778"/>
      <c r="AT66" s="779"/>
      <c r="AU66" s="777" t="s">
        <v>363</v>
      </c>
      <c r="AV66" s="778"/>
      <c r="AW66" s="778"/>
      <c r="AX66" s="778"/>
      <c r="AY66" s="779"/>
      <c r="AZ66" s="777" t="s">
        <v>322</v>
      </c>
      <c r="BA66" s="778"/>
      <c r="BB66" s="778"/>
      <c r="BC66" s="778"/>
      <c r="BD66" s="789"/>
      <c r="BE66" s="240"/>
      <c r="BF66" s="240"/>
      <c r="BG66" s="240"/>
      <c r="BH66" s="240"/>
      <c r="BI66" s="240"/>
      <c r="BJ66" s="240"/>
      <c r="BK66" s="240"/>
      <c r="BL66" s="240"/>
      <c r="BM66" s="240"/>
      <c r="BN66" s="240"/>
      <c r="BO66" s="240"/>
      <c r="BP66" s="240"/>
      <c r="BQ66" s="237">
        <v>60</v>
      </c>
      <c r="BR66" s="242"/>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1"/>
    </row>
    <row r="67" spans="1:131" s="222"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0"/>
      <c r="BF67" s="240"/>
      <c r="BG67" s="240"/>
      <c r="BH67" s="240"/>
      <c r="BI67" s="240"/>
      <c r="BJ67" s="240"/>
      <c r="BK67" s="240"/>
      <c r="BL67" s="240"/>
      <c r="BM67" s="240"/>
      <c r="BN67" s="240"/>
      <c r="BO67" s="240"/>
      <c r="BP67" s="240"/>
      <c r="BQ67" s="237">
        <v>61</v>
      </c>
      <c r="BR67" s="242"/>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1"/>
    </row>
    <row r="68" spans="1:131" s="222" customFormat="1" ht="26.25" customHeight="1" thickTop="1" x14ac:dyDescent="0.15">
      <c r="A68" s="233">
        <v>1</v>
      </c>
      <c r="B68" s="929" t="s">
        <v>519</v>
      </c>
      <c r="C68" s="930"/>
      <c r="D68" s="930"/>
      <c r="E68" s="930"/>
      <c r="F68" s="930"/>
      <c r="G68" s="930"/>
      <c r="H68" s="930"/>
      <c r="I68" s="930"/>
      <c r="J68" s="930"/>
      <c r="K68" s="930"/>
      <c r="L68" s="930"/>
      <c r="M68" s="930"/>
      <c r="N68" s="930"/>
      <c r="O68" s="930"/>
      <c r="P68" s="931"/>
      <c r="Q68" s="932">
        <v>357</v>
      </c>
      <c r="R68" s="926"/>
      <c r="S68" s="926"/>
      <c r="T68" s="926"/>
      <c r="U68" s="926"/>
      <c r="V68" s="926">
        <v>336</v>
      </c>
      <c r="W68" s="926"/>
      <c r="X68" s="926"/>
      <c r="Y68" s="926"/>
      <c r="Z68" s="926"/>
      <c r="AA68" s="926">
        <v>20</v>
      </c>
      <c r="AB68" s="926"/>
      <c r="AC68" s="926"/>
      <c r="AD68" s="926"/>
      <c r="AE68" s="926"/>
      <c r="AF68" s="926">
        <v>20</v>
      </c>
      <c r="AG68" s="926"/>
      <c r="AH68" s="926"/>
      <c r="AI68" s="926"/>
      <c r="AJ68" s="926"/>
      <c r="AK68" s="926" t="s">
        <v>514</v>
      </c>
      <c r="AL68" s="926"/>
      <c r="AM68" s="926"/>
      <c r="AN68" s="926"/>
      <c r="AO68" s="926"/>
      <c r="AP68" s="926" t="s">
        <v>514</v>
      </c>
      <c r="AQ68" s="926"/>
      <c r="AR68" s="926"/>
      <c r="AS68" s="926"/>
      <c r="AT68" s="926"/>
      <c r="AU68" s="926" t="s">
        <v>514</v>
      </c>
      <c r="AV68" s="926"/>
      <c r="AW68" s="926"/>
      <c r="AX68" s="926"/>
      <c r="AY68" s="926"/>
      <c r="AZ68" s="927"/>
      <c r="BA68" s="927"/>
      <c r="BB68" s="927"/>
      <c r="BC68" s="927"/>
      <c r="BD68" s="928"/>
      <c r="BE68" s="240"/>
      <c r="BF68" s="240"/>
      <c r="BG68" s="240"/>
      <c r="BH68" s="240"/>
      <c r="BI68" s="240"/>
      <c r="BJ68" s="240"/>
      <c r="BK68" s="240"/>
      <c r="BL68" s="240"/>
      <c r="BM68" s="240"/>
      <c r="BN68" s="240"/>
      <c r="BO68" s="240"/>
      <c r="BP68" s="240"/>
      <c r="BQ68" s="237">
        <v>62</v>
      </c>
      <c r="BR68" s="242"/>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1"/>
    </row>
    <row r="69" spans="1:131" s="222" customFormat="1" ht="26.25" customHeight="1" x14ac:dyDescent="0.15">
      <c r="A69" s="236">
        <v>2</v>
      </c>
      <c r="B69" s="933" t="s">
        <v>520</v>
      </c>
      <c r="C69" s="934"/>
      <c r="D69" s="934"/>
      <c r="E69" s="934"/>
      <c r="F69" s="934"/>
      <c r="G69" s="934"/>
      <c r="H69" s="934"/>
      <c r="I69" s="934"/>
      <c r="J69" s="934"/>
      <c r="K69" s="934"/>
      <c r="L69" s="934"/>
      <c r="M69" s="934"/>
      <c r="N69" s="934"/>
      <c r="O69" s="934"/>
      <c r="P69" s="935"/>
      <c r="Q69" s="936">
        <v>2983</v>
      </c>
      <c r="R69" s="891"/>
      <c r="S69" s="891"/>
      <c r="T69" s="891"/>
      <c r="U69" s="891"/>
      <c r="V69" s="891">
        <v>2969</v>
      </c>
      <c r="W69" s="891"/>
      <c r="X69" s="891"/>
      <c r="Y69" s="891"/>
      <c r="Z69" s="891"/>
      <c r="AA69" s="891">
        <v>14</v>
      </c>
      <c r="AB69" s="891"/>
      <c r="AC69" s="891"/>
      <c r="AD69" s="891"/>
      <c r="AE69" s="891"/>
      <c r="AF69" s="891">
        <v>14</v>
      </c>
      <c r="AG69" s="891"/>
      <c r="AH69" s="891"/>
      <c r="AI69" s="891"/>
      <c r="AJ69" s="891"/>
      <c r="AK69" s="891">
        <v>76</v>
      </c>
      <c r="AL69" s="891"/>
      <c r="AM69" s="891"/>
      <c r="AN69" s="891"/>
      <c r="AO69" s="891"/>
      <c r="AP69" s="891">
        <v>1430</v>
      </c>
      <c r="AQ69" s="891"/>
      <c r="AR69" s="891"/>
      <c r="AS69" s="891"/>
      <c r="AT69" s="891"/>
      <c r="AU69" s="891">
        <v>99</v>
      </c>
      <c r="AV69" s="891"/>
      <c r="AW69" s="891"/>
      <c r="AX69" s="891"/>
      <c r="AY69" s="891"/>
      <c r="AZ69" s="937"/>
      <c r="BA69" s="937"/>
      <c r="BB69" s="937"/>
      <c r="BC69" s="937"/>
      <c r="BD69" s="938"/>
      <c r="BE69" s="240"/>
      <c r="BF69" s="240"/>
      <c r="BG69" s="240"/>
      <c r="BH69" s="240"/>
      <c r="BI69" s="240"/>
      <c r="BJ69" s="240"/>
      <c r="BK69" s="240"/>
      <c r="BL69" s="240"/>
      <c r="BM69" s="240"/>
      <c r="BN69" s="240"/>
      <c r="BO69" s="240"/>
      <c r="BP69" s="240"/>
      <c r="BQ69" s="237">
        <v>63</v>
      </c>
      <c r="BR69" s="242"/>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1"/>
    </row>
    <row r="70" spans="1:131" s="222" customFormat="1" ht="26.25" customHeight="1" x14ac:dyDescent="0.15">
      <c r="A70" s="236">
        <v>3</v>
      </c>
      <c r="B70" s="933" t="s">
        <v>521</v>
      </c>
      <c r="C70" s="934"/>
      <c r="D70" s="934"/>
      <c r="E70" s="934"/>
      <c r="F70" s="934"/>
      <c r="G70" s="934"/>
      <c r="H70" s="934"/>
      <c r="I70" s="934"/>
      <c r="J70" s="934"/>
      <c r="K70" s="934"/>
      <c r="L70" s="934"/>
      <c r="M70" s="934"/>
      <c r="N70" s="934"/>
      <c r="O70" s="934"/>
      <c r="P70" s="935"/>
      <c r="Q70" s="936">
        <v>671</v>
      </c>
      <c r="R70" s="891"/>
      <c r="S70" s="891"/>
      <c r="T70" s="891"/>
      <c r="U70" s="891"/>
      <c r="V70" s="891">
        <v>655</v>
      </c>
      <c r="W70" s="891"/>
      <c r="X70" s="891"/>
      <c r="Y70" s="891"/>
      <c r="Z70" s="891"/>
      <c r="AA70" s="891">
        <v>16</v>
      </c>
      <c r="AB70" s="891"/>
      <c r="AC70" s="891"/>
      <c r="AD70" s="891"/>
      <c r="AE70" s="891"/>
      <c r="AF70" s="891">
        <v>16</v>
      </c>
      <c r="AG70" s="891"/>
      <c r="AH70" s="891"/>
      <c r="AI70" s="891"/>
      <c r="AJ70" s="891"/>
      <c r="AK70" s="891">
        <v>66</v>
      </c>
      <c r="AL70" s="891"/>
      <c r="AM70" s="891"/>
      <c r="AN70" s="891"/>
      <c r="AO70" s="891"/>
      <c r="AP70" s="891">
        <v>125</v>
      </c>
      <c r="AQ70" s="891"/>
      <c r="AR70" s="891"/>
      <c r="AS70" s="891"/>
      <c r="AT70" s="891"/>
      <c r="AU70" s="891" t="s">
        <v>514</v>
      </c>
      <c r="AV70" s="891"/>
      <c r="AW70" s="891"/>
      <c r="AX70" s="891"/>
      <c r="AY70" s="891"/>
      <c r="AZ70" s="937"/>
      <c r="BA70" s="937"/>
      <c r="BB70" s="937"/>
      <c r="BC70" s="937"/>
      <c r="BD70" s="938"/>
      <c r="BE70" s="240"/>
      <c r="BF70" s="240"/>
      <c r="BG70" s="240"/>
      <c r="BH70" s="240"/>
      <c r="BI70" s="240"/>
      <c r="BJ70" s="240"/>
      <c r="BK70" s="240"/>
      <c r="BL70" s="240"/>
      <c r="BM70" s="240"/>
      <c r="BN70" s="240"/>
      <c r="BO70" s="240"/>
      <c r="BP70" s="240"/>
      <c r="BQ70" s="237">
        <v>64</v>
      </c>
      <c r="BR70" s="242"/>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1"/>
    </row>
    <row r="71" spans="1:131" s="222" customFormat="1" ht="26.25" customHeight="1" x14ac:dyDescent="0.15">
      <c r="A71" s="236">
        <v>4</v>
      </c>
      <c r="B71" s="933" t="s">
        <v>522</v>
      </c>
      <c r="C71" s="934"/>
      <c r="D71" s="934"/>
      <c r="E71" s="934"/>
      <c r="F71" s="934"/>
      <c r="G71" s="934"/>
      <c r="H71" s="934"/>
      <c r="I71" s="934"/>
      <c r="J71" s="934"/>
      <c r="K71" s="934"/>
      <c r="L71" s="934"/>
      <c r="M71" s="934"/>
      <c r="N71" s="934"/>
      <c r="O71" s="934"/>
      <c r="P71" s="935"/>
      <c r="Q71" s="936">
        <v>151</v>
      </c>
      <c r="R71" s="891"/>
      <c r="S71" s="891"/>
      <c r="T71" s="891"/>
      <c r="U71" s="891"/>
      <c r="V71" s="891">
        <v>124</v>
      </c>
      <c r="W71" s="891"/>
      <c r="X71" s="891"/>
      <c r="Y71" s="891"/>
      <c r="Z71" s="891"/>
      <c r="AA71" s="891">
        <v>26</v>
      </c>
      <c r="AB71" s="891"/>
      <c r="AC71" s="891"/>
      <c r="AD71" s="891"/>
      <c r="AE71" s="891"/>
      <c r="AF71" s="891">
        <v>26</v>
      </c>
      <c r="AG71" s="891"/>
      <c r="AH71" s="891"/>
      <c r="AI71" s="891"/>
      <c r="AJ71" s="891"/>
      <c r="AK71" s="891">
        <v>6</v>
      </c>
      <c r="AL71" s="891"/>
      <c r="AM71" s="891"/>
      <c r="AN71" s="891"/>
      <c r="AO71" s="891"/>
      <c r="AP71" s="891" t="s">
        <v>526</v>
      </c>
      <c r="AQ71" s="891"/>
      <c r="AR71" s="891"/>
      <c r="AS71" s="891"/>
      <c r="AT71" s="891"/>
      <c r="AU71" s="891" t="s">
        <v>514</v>
      </c>
      <c r="AV71" s="891"/>
      <c r="AW71" s="891"/>
      <c r="AX71" s="891"/>
      <c r="AY71" s="891"/>
      <c r="AZ71" s="937"/>
      <c r="BA71" s="937"/>
      <c r="BB71" s="937"/>
      <c r="BC71" s="937"/>
      <c r="BD71" s="938"/>
      <c r="BE71" s="240"/>
      <c r="BF71" s="240"/>
      <c r="BG71" s="240"/>
      <c r="BH71" s="240"/>
      <c r="BI71" s="240"/>
      <c r="BJ71" s="240"/>
      <c r="BK71" s="240"/>
      <c r="BL71" s="240"/>
      <c r="BM71" s="240"/>
      <c r="BN71" s="240"/>
      <c r="BO71" s="240"/>
      <c r="BP71" s="240"/>
      <c r="BQ71" s="237">
        <v>65</v>
      </c>
      <c r="BR71" s="242"/>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1"/>
    </row>
    <row r="72" spans="1:131" s="222" customFormat="1" ht="26.25" customHeight="1" x14ac:dyDescent="0.15">
      <c r="A72" s="236">
        <v>5</v>
      </c>
      <c r="B72" s="933" t="s">
        <v>523</v>
      </c>
      <c r="C72" s="934"/>
      <c r="D72" s="934"/>
      <c r="E72" s="934"/>
      <c r="F72" s="934"/>
      <c r="G72" s="934"/>
      <c r="H72" s="934"/>
      <c r="I72" s="934"/>
      <c r="J72" s="934"/>
      <c r="K72" s="934"/>
      <c r="L72" s="934"/>
      <c r="M72" s="934"/>
      <c r="N72" s="934"/>
      <c r="O72" s="934"/>
      <c r="P72" s="935"/>
      <c r="Q72" s="936">
        <v>6126</v>
      </c>
      <c r="R72" s="891"/>
      <c r="S72" s="891"/>
      <c r="T72" s="891"/>
      <c r="U72" s="891"/>
      <c r="V72" s="891">
        <v>5420</v>
      </c>
      <c r="W72" s="891"/>
      <c r="X72" s="891"/>
      <c r="Y72" s="891"/>
      <c r="Z72" s="891"/>
      <c r="AA72" s="891">
        <v>706</v>
      </c>
      <c r="AB72" s="891"/>
      <c r="AC72" s="891"/>
      <c r="AD72" s="891"/>
      <c r="AE72" s="891"/>
      <c r="AF72" s="891">
        <v>706</v>
      </c>
      <c r="AG72" s="891"/>
      <c r="AH72" s="891"/>
      <c r="AI72" s="891"/>
      <c r="AJ72" s="891"/>
      <c r="AK72" s="891" t="s">
        <v>514</v>
      </c>
      <c r="AL72" s="891"/>
      <c r="AM72" s="891"/>
      <c r="AN72" s="891"/>
      <c r="AO72" s="891"/>
      <c r="AP72" s="891" t="s">
        <v>514</v>
      </c>
      <c r="AQ72" s="891"/>
      <c r="AR72" s="891"/>
      <c r="AS72" s="891"/>
      <c r="AT72" s="891"/>
      <c r="AU72" s="891" t="s">
        <v>514</v>
      </c>
      <c r="AV72" s="891"/>
      <c r="AW72" s="891"/>
      <c r="AX72" s="891"/>
      <c r="AY72" s="891"/>
      <c r="AZ72" s="937"/>
      <c r="BA72" s="937"/>
      <c r="BB72" s="937"/>
      <c r="BC72" s="937"/>
      <c r="BD72" s="938"/>
      <c r="BE72" s="240"/>
      <c r="BF72" s="240"/>
      <c r="BG72" s="240"/>
      <c r="BH72" s="240"/>
      <c r="BI72" s="240"/>
      <c r="BJ72" s="240"/>
      <c r="BK72" s="240"/>
      <c r="BL72" s="240"/>
      <c r="BM72" s="240"/>
      <c r="BN72" s="240"/>
      <c r="BO72" s="240"/>
      <c r="BP72" s="240"/>
      <c r="BQ72" s="237">
        <v>66</v>
      </c>
      <c r="BR72" s="242"/>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1"/>
    </row>
    <row r="73" spans="1:131" s="222" customFormat="1" ht="26.25" customHeight="1" x14ac:dyDescent="0.15">
      <c r="A73" s="236">
        <v>6</v>
      </c>
      <c r="B73" s="933" t="s">
        <v>524</v>
      </c>
      <c r="C73" s="934"/>
      <c r="D73" s="934"/>
      <c r="E73" s="934"/>
      <c r="F73" s="934"/>
      <c r="G73" s="934"/>
      <c r="H73" s="934"/>
      <c r="I73" s="934"/>
      <c r="J73" s="934"/>
      <c r="K73" s="934"/>
      <c r="L73" s="934"/>
      <c r="M73" s="934"/>
      <c r="N73" s="934"/>
      <c r="O73" s="934"/>
      <c r="P73" s="935"/>
      <c r="Q73" s="936">
        <v>92</v>
      </c>
      <c r="R73" s="891"/>
      <c r="S73" s="891"/>
      <c r="T73" s="891"/>
      <c r="U73" s="891"/>
      <c r="V73" s="891">
        <v>85</v>
      </c>
      <c r="W73" s="891"/>
      <c r="X73" s="891"/>
      <c r="Y73" s="891"/>
      <c r="Z73" s="891"/>
      <c r="AA73" s="891">
        <v>7</v>
      </c>
      <c r="AB73" s="891"/>
      <c r="AC73" s="891"/>
      <c r="AD73" s="891"/>
      <c r="AE73" s="891"/>
      <c r="AF73" s="891">
        <v>7</v>
      </c>
      <c r="AG73" s="891"/>
      <c r="AH73" s="891"/>
      <c r="AI73" s="891"/>
      <c r="AJ73" s="891"/>
      <c r="AK73" s="891">
        <v>4</v>
      </c>
      <c r="AL73" s="891"/>
      <c r="AM73" s="891"/>
      <c r="AN73" s="891"/>
      <c r="AO73" s="891"/>
      <c r="AP73" s="891" t="s">
        <v>514</v>
      </c>
      <c r="AQ73" s="891"/>
      <c r="AR73" s="891"/>
      <c r="AS73" s="891"/>
      <c r="AT73" s="891"/>
      <c r="AU73" s="891" t="s">
        <v>527</v>
      </c>
      <c r="AV73" s="891"/>
      <c r="AW73" s="891"/>
      <c r="AX73" s="891"/>
      <c r="AY73" s="891"/>
      <c r="AZ73" s="937"/>
      <c r="BA73" s="937"/>
      <c r="BB73" s="937"/>
      <c r="BC73" s="937"/>
      <c r="BD73" s="938"/>
      <c r="BE73" s="240"/>
      <c r="BF73" s="240"/>
      <c r="BG73" s="240"/>
      <c r="BH73" s="240"/>
      <c r="BI73" s="240"/>
      <c r="BJ73" s="240"/>
      <c r="BK73" s="240"/>
      <c r="BL73" s="240"/>
      <c r="BM73" s="240"/>
      <c r="BN73" s="240"/>
      <c r="BO73" s="240"/>
      <c r="BP73" s="240"/>
      <c r="BQ73" s="237">
        <v>67</v>
      </c>
      <c r="BR73" s="242"/>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1"/>
    </row>
    <row r="74" spans="1:131" s="222" customFormat="1" ht="26.25" customHeight="1" x14ac:dyDescent="0.15">
      <c r="A74" s="236">
        <v>7</v>
      </c>
      <c r="B74" s="933" t="s">
        <v>525</v>
      </c>
      <c r="C74" s="934"/>
      <c r="D74" s="934"/>
      <c r="E74" s="934"/>
      <c r="F74" s="934"/>
      <c r="G74" s="934"/>
      <c r="H74" s="934"/>
      <c r="I74" s="934"/>
      <c r="J74" s="934"/>
      <c r="K74" s="934"/>
      <c r="L74" s="934"/>
      <c r="M74" s="934"/>
      <c r="N74" s="934"/>
      <c r="O74" s="934"/>
      <c r="P74" s="935"/>
      <c r="Q74" s="936">
        <v>233688</v>
      </c>
      <c r="R74" s="891"/>
      <c r="S74" s="891"/>
      <c r="T74" s="891"/>
      <c r="U74" s="891"/>
      <c r="V74" s="891">
        <v>228609</v>
      </c>
      <c r="W74" s="891"/>
      <c r="X74" s="891"/>
      <c r="Y74" s="891"/>
      <c r="Z74" s="891"/>
      <c r="AA74" s="891">
        <v>5379</v>
      </c>
      <c r="AB74" s="891"/>
      <c r="AC74" s="891"/>
      <c r="AD74" s="891"/>
      <c r="AE74" s="891"/>
      <c r="AF74" s="891">
        <v>5379</v>
      </c>
      <c r="AG74" s="891"/>
      <c r="AH74" s="891"/>
      <c r="AI74" s="891"/>
      <c r="AJ74" s="891"/>
      <c r="AK74" s="891">
        <v>1155</v>
      </c>
      <c r="AL74" s="891"/>
      <c r="AM74" s="891"/>
      <c r="AN74" s="891"/>
      <c r="AO74" s="891"/>
      <c r="AP74" s="891" t="s">
        <v>514</v>
      </c>
      <c r="AQ74" s="891"/>
      <c r="AR74" s="891"/>
      <c r="AS74" s="891"/>
      <c r="AT74" s="891"/>
      <c r="AU74" s="891" t="s">
        <v>513</v>
      </c>
      <c r="AV74" s="891"/>
      <c r="AW74" s="891"/>
      <c r="AX74" s="891"/>
      <c r="AY74" s="891"/>
      <c r="AZ74" s="937"/>
      <c r="BA74" s="937"/>
      <c r="BB74" s="937"/>
      <c r="BC74" s="937"/>
      <c r="BD74" s="938"/>
      <c r="BE74" s="240"/>
      <c r="BF74" s="240"/>
      <c r="BG74" s="240"/>
      <c r="BH74" s="240"/>
      <c r="BI74" s="240"/>
      <c r="BJ74" s="240"/>
      <c r="BK74" s="240"/>
      <c r="BL74" s="240"/>
      <c r="BM74" s="240"/>
      <c r="BN74" s="240"/>
      <c r="BO74" s="240"/>
      <c r="BP74" s="240"/>
      <c r="BQ74" s="237">
        <v>68</v>
      </c>
      <c r="BR74" s="242"/>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1"/>
    </row>
    <row r="75" spans="1:131" s="222" customFormat="1" ht="26.25" customHeight="1" x14ac:dyDescent="0.15">
      <c r="A75" s="236">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0"/>
      <c r="BF75" s="240"/>
      <c r="BG75" s="240"/>
      <c r="BH75" s="240"/>
      <c r="BI75" s="240"/>
      <c r="BJ75" s="240"/>
      <c r="BK75" s="240"/>
      <c r="BL75" s="240"/>
      <c r="BM75" s="240"/>
      <c r="BN75" s="240"/>
      <c r="BO75" s="240"/>
      <c r="BP75" s="240"/>
      <c r="BQ75" s="237">
        <v>69</v>
      </c>
      <c r="BR75" s="242"/>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1"/>
    </row>
    <row r="76" spans="1:131" s="222" customFormat="1" ht="26.25" customHeight="1" x14ac:dyDescent="0.15">
      <c r="A76" s="236">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0"/>
      <c r="BF76" s="240"/>
      <c r="BG76" s="240"/>
      <c r="BH76" s="240"/>
      <c r="BI76" s="240"/>
      <c r="BJ76" s="240"/>
      <c r="BK76" s="240"/>
      <c r="BL76" s="240"/>
      <c r="BM76" s="240"/>
      <c r="BN76" s="240"/>
      <c r="BO76" s="240"/>
      <c r="BP76" s="240"/>
      <c r="BQ76" s="237">
        <v>70</v>
      </c>
      <c r="BR76" s="242"/>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1"/>
    </row>
    <row r="77" spans="1:131" s="222" customFormat="1" ht="26.25" customHeight="1" x14ac:dyDescent="0.15">
      <c r="A77" s="236">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0"/>
      <c r="BF77" s="240"/>
      <c r="BG77" s="240"/>
      <c r="BH77" s="240"/>
      <c r="BI77" s="240"/>
      <c r="BJ77" s="240"/>
      <c r="BK77" s="240"/>
      <c r="BL77" s="240"/>
      <c r="BM77" s="240"/>
      <c r="BN77" s="240"/>
      <c r="BO77" s="240"/>
      <c r="BP77" s="240"/>
      <c r="BQ77" s="237">
        <v>71</v>
      </c>
      <c r="BR77" s="242"/>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1"/>
    </row>
    <row r="78" spans="1:131" s="222" customFormat="1" ht="26.25" customHeight="1" x14ac:dyDescent="0.15">
      <c r="A78" s="236">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0"/>
      <c r="BF78" s="240"/>
      <c r="BG78" s="240"/>
      <c r="BH78" s="240"/>
      <c r="BI78" s="240"/>
      <c r="BJ78" s="243"/>
      <c r="BK78" s="243"/>
      <c r="BL78" s="243"/>
      <c r="BM78" s="243"/>
      <c r="BN78" s="243"/>
      <c r="BO78" s="240"/>
      <c r="BP78" s="240"/>
      <c r="BQ78" s="237">
        <v>72</v>
      </c>
      <c r="BR78" s="242"/>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1"/>
    </row>
    <row r="79" spans="1:131" s="222" customFormat="1" ht="26.25" customHeight="1" x14ac:dyDescent="0.15">
      <c r="A79" s="236">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0"/>
      <c r="BF79" s="240"/>
      <c r="BG79" s="240"/>
      <c r="BH79" s="240"/>
      <c r="BI79" s="240"/>
      <c r="BJ79" s="243"/>
      <c r="BK79" s="243"/>
      <c r="BL79" s="243"/>
      <c r="BM79" s="243"/>
      <c r="BN79" s="243"/>
      <c r="BO79" s="240"/>
      <c r="BP79" s="240"/>
      <c r="BQ79" s="237">
        <v>73</v>
      </c>
      <c r="BR79" s="242"/>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1"/>
    </row>
    <row r="80" spans="1:131" s="222" customFormat="1" ht="26.25" customHeight="1" x14ac:dyDescent="0.15">
      <c r="A80" s="236">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0"/>
      <c r="BF80" s="240"/>
      <c r="BG80" s="240"/>
      <c r="BH80" s="240"/>
      <c r="BI80" s="240"/>
      <c r="BJ80" s="240"/>
      <c r="BK80" s="240"/>
      <c r="BL80" s="240"/>
      <c r="BM80" s="240"/>
      <c r="BN80" s="240"/>
      <c r="BO80" s="240"/>
      <c r="BP80" s="240"/>
      <c r="BQ80" s="237">
        <v>74</v>
      </c>
      <c r="BR80" s="242"/>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1"/>
    </row>
    <row r="81" spans="1:131" s="222" customFormat="1" ht="26.25" customHeight="1" x14ac:dyDescent="0.15">
      <c r="A81" s="236">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0"/>
      <c r="BF81" s="240"/>
      <c r="BG81" s="240"/>
      <c r="BH81" s="240"/>
      <c r="BI81" s="240"/>
      <c r="BJ81" s="240"/>
      <c r="BK81" s="240"/>
      <c r="BL81" s="240"/>
      <c r="BM81" s="240"/>
      <c r="BN81" s="240"/>
      <c r="BO81" s="240"/>
      <c r="BP81" s="240"/>
      <c r="BQ81" s="237">
        <v>75</v>
      </c>
      <c r="BR81" s="242"/>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1"/>
    </row>
    <row r="82" spans="1:131" s="222" customFormat="1" ht="26.25" customHeight="1" x14ac:dyDescent="0.15">
      <c r="A82" s="236">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0"/>
      <c r="BF82" s="240"/>
      <c r="BG82" s="240"/>
      <c r="BH82" s="240"/>
      <c r="BI82" s="240"/>
      <c r="BJ82" s="240"/>
      <c r="BK82" s="240"/>
      <c r="BL82" s="240"/>
      <c r="BM82" s="240"/>
      <c r="BN82" s="240"/>
      <c r="BO82" s="240"/>
      <c r="BP82" s="240"/>
      <c r="BQ82" s="237">
        <v>76</v>
      </c>
      <c r="BR82" s="242"/>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1"/>
    </row>
    <row r="83" spans="1:131" s="222" customFormat="1" ht="26.25" customHeight="1" x14ac:dyDescent="0.15">
      <c r="A83" s="236">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0"/>
      <c r="BF83" s="240"/>
      <c r="BG83" s="240"/>
      <c r="BH83" s="240"/>
      <c r="BI83" s="240"/>
      <c r="BJ83" s="240"/>
      <c r="BK83" s="240"/>
      <c r="BL83" s="240"/>
      <c r="BM83" s="240"/>
      <c r="BN83" s="240"/>
      <c r="BO83" s="240"/>
      <c r="BP83" s="240"/>
      <c r="BQ83" s="237">
        <v>77</v>
      </c>
      <c r="BR83" s="242"/>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1"/>
    </row>
    <row r="84" spans="1:131" s="222" customFormat="1" ht="26.25" customHeight="1" x14ac:dyDescent="0.15">
      <c r="A84" s="236">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0"/>
      <c r="BF84" s="240"/>
      <c r="BG84" s="240"/>
      <c r="BH84" s="240"/>
      <c r="BI84" s="240"/>
      <c r="BJ84" s="240"/>
      <c r="BK84" s="240"/>
      <c r="BL84" s="240"/>
      <c r="BM84" s="240"/>
      <c r="BN84" s="240"/>
      <c r="BO84" s="240"/>
      <c r="BP84" s="240"/>
      <c r="BQ84" s="237">
        <v>78</v>
      </c>
      <c r="BR84" s="242"/>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1"/>
    </row>
    <row r="85" spans="1:131" s="222" customFormat="1" ht="26.25" customHeight="1" x14ac:dyDescent="0.15">
      <c r="A85" s="236">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0"/>
      <c r="BF85" s="240"/>
      <c r="BG85" s="240"/>
      <c r="BH85" s="240"/>
      <c r="BI85" s="240"/>
      <c r="BJ85" s="240"/>
      <c r="BK85" s="240"/>
      <c r="BL85" s="240"/>
      <c r="BM85" s="240"/>
      <c r="BN85" s="240"/>
      <c r="BO85" s="240"/>
      <c r="BP85" s="240"/>
      <c r="BQ85" s="237">
        <v>79</v>
      </c>
      <c r="BR85" s="242"/>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1"/>
    </row>
    <row r="86" spans="1:131" s="222" customFormat="1" ht="26.25" customHeight="1" x14ac:dyDescent="0.15">
      <c r="A86" s="236">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0"/>
      <c r="BF86" s="240"/>
      <c r="BG86" s="240"/>
      <c r="BH86" s="240"/>
      <c r="BI86" s="240"/>
      <c r="BJ86" s="240"/>
      <c r="BK86" s="240"/>
      <c r="BL86" s="240"/>
      <c r="BM86" s="240"/>
      <c r="BN86" s="240"/>
      <c r="BO86" s="240"/>
      <c r="BP86" s="240"/>
      <c r="BQ86" s="237">
        <v>80</v>
      </c>
      <c r="BR86" s="242"/>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1"/>
    </row>
    <row r="87" spans="1:131" s="222" customFormat="1" ht="26.25" customHeight="1" x14ac:dyDescent="0.15">
      <c r="A87" s="244">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0"/>
      <c r="BF87" s="240"/>
      <c r="BG87" s="240"/>
      <c r="BH87" s="240"/>
      <c r="BI87" s="240"/>
      <c r="BJ87" s="240"/>
      <c r="BK87" s="240"/>
      <c r="BL87" s="240"/>
      <c r="BM87" s="240"/>
      <c r="BN87" s="240"/>
      <c r="BO87" s="240"/>
      <c r="BP87" s="240"/>
      <c r="BQ87" s="237">
        <v>81</v>
      </c>
      <c r="BR87" s="242"/>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1"/>
    </row>
    <row r="88" spans="1:131" s="222" customFormat="1" ht="26.25" customHeight="1" thickBot="1" x14ac:dyDescent="0.2">
      <c r="A88" s="239" t="s">
        <v>334</v>
      </c>
      <c r="B88" s="850" t="s">
        <v>364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6169</v>
      </c>
      <c r="AG88" s="902"/>
      <c r="AH88" s="902"/>
      <c r="AI88" s="902"/>
      <c r="AJ88" s="902"/>
      <c r="AK88" s="899"/>
      <c r="AL88" s="899"/>
      <c r="AM88" s="899"/>
      <c r="AN88" s="899"/>
      <c r="AO88" s="899"/>
      <c r="AP88" s="902">
        <v>1554</v>
      </c>
      <c r="AQ88" s="902"/>
      <c r="AR88" s="902"/>
      <c r="AS88" s="902"/>
      <c r="AT88" s="902"/>
      <c r="AU88" s="902">
        <v>99</v>
      </c>
      <c r="AV88" s="902"/>
      <c r="AW88" s="902"/>
      <c r="AX88" s="902"/>
      <c r="AY88" s="902"/>
      <c r="AZ88" s="907"/>
      <c r="BA88" s="907"/>
      <c r="BB88" s="907"/>
      <c r="BC88" s="907"/>
      <c r="BD88" s="908"/>
      <c r="BE88" s="240"/>
      <c r="BF88" s="240"/>
      <c r="BG88" s="240"/>
      <c r="BH88" s="240"/>
      <c r="BI88" s="240"/>
      <c r="BJ88" s="240"/>
      <c r="BK88" s="240"/>
      <c r="BL88" s="240"/>
      <c r="BM88" s="240"/>
      <c r="BN88" s="240"/>
      <c r="BO88" s="240"/>
      <c r="BP88" s="240"/>
      <c r="BQ88" s="237">
        <v>82</v>
      </c>
      <c r="BR88" s="242"/>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1"/>
    </row>
    <row r="89" spans="1:131" s="222" customFormat="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0"/>
      <c r="BF89" s="240"/>
      <c r="BG89" s="240"/>
      <c r="BH89" s="240"/>
      <c r="BI89" s="240"/>
      <c r="BJ89" s="240"/>
      <c r="BK89" s="240"/>
      <c r="BL89" s="240"/>
      <c r="BM89" s="240"/>
      <c r="BN89" s="240"/>
      <c r="BO89" s="240"/>
      <c r="BP89" s="240"/>
      <c r="BQ89" s="237">
        <v>83</v>
      </c>
      <c r="BR89" s="242"/>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1"/>
    </row>
    <row r="90" spans="1:131" s="222" customFormat="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0"/>
      <c r="BF90" s="240"/>
      <c r="BG90" s="240"/>
      <c r="BH90" s="240"/>
      <c r="BI90" s="240"/>
      <c r="BJ90" s="240"/>
      <c r="BK90" s="240"/>
      <c r="BL90" s="240"/>
      <c r="BM90" s="240"/>
      <c r="BN90" s="240"/>
      <c r="BO90" s="240"/>
      <c r="BP90" s="240"/>
      <c r="BQ90" s="237">
        <v>84</v>
      </c>
      <c r="BR90" s="242"/>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1"/>
    </row>
    <row r="91" spans="1:131" s="222" customFormat="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0"/>
      <c r="BF91" s="240"/>
      <c r="BG91" s="240"/>
      <c r="BH91" s="240"/>
      <c r="BI91" s="240"/>
      <c r="BJ91" s="240"/>
      <c r="BK91" s="240"/>
      <c r="BL91" s="240"/>
      <c r="BM91" s="240"/>
      <c r="BN91" s="240"/>
      <c r="BO91" s="240"/>
      <c r="BP91" s="240"/>
      <c r="BQ91" s="237">
        <v>85</v>
      </c>
      <c r="BR91" s="242"/>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1"/>
    </row>
    <row r="92" spans="1:131" s="222" customFormat="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0"/>
      <c r="BF92" s="240"/>
      <c r="BG92" s="240"/>
      <c r="BH92" s="240"/>
      <c r="BI92" s="240"/>
      <c r="BJ92" s="240"/>
      <c r="BK92" s="240"/>
      <c r="BL92" s="240"/>
      <c r="BM92" s="240"/>
      <c r="BN92" s="240"/>
      <c r="BO92" s="240"/>
      <c r="BP92" s="240"/>
      <c r="BQ92" s="237">
        <v>86</v>
      </c>
      <c r="BR92" s="242"/>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1"/>
    </row>
    <row r="93" spans="1:131" s="222" customFormat="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0"/>
      <c r="BF93" s="240"/>
      <c r="BG93" s="240"/>
      <c r="BH93" s="240"/>
      <c r="BI93" s="240"/>
      <c r="BJ93" s="240"/>
      <c r="BK93" s="240"/>
      <c r="BL93" s="240"/>
      <c r="BM93" s="240"/>
      <c r="BN93" s="240"/>
      <c r="BO93" s="240"/>
      <c r="BP93" s="240"/>
      <c r="BQ93" s="237">
        <v>87</v>
      </c>
      <c r="BR93" s="242"/>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1"/>
    </row>
    <row r="94" spans="1:131" s="222" customFormat="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0"/>
      <c r="BF94" s="240"/>
      <c r="BG94" s="240"/>
      <c r="BH94" s="240"/>
      <c r="BI94" s="240"/>
      <c r="BJ94" s="240"/>
      <c r="BK94" s="240"/>
      <c r="BL94" s="240"/>
      <c r="BM94" s="240"/>
      <c r="BN94" s="240"/>
      <c r="BO94" s="240"/>
      <c r="BP94" s="240"/>
      <c r="BQ94" s="237">
        <v>88</v>
      </c>
      <c r="BR94" s="242"/>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1"/>
    </row>
    <row r="95" spans="1:131" s="222" customFormat="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0"/>
      <c r="BF95" s="240"/>
      <c r="BG95" s="240"/>
      <c r="BH95" s="240"/>
      <c r="BI95" s="240"/>
      <c r="BJ95" s="240"/>
      <c r="BK95" s="240"/>
      <c r="BL95" s="240"/>
      <c r="BM95" s="240"/>
      <c r="BN95" s="240"/>
      <c r="BO95" s="240"/>
      <c r="BP95" s="240"/>
      <c r="BQ95" s="237">
        <v>89</v>
      </c>
      <c r="BR95" s="242"/>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1"/>
    </row>
    <row r="96" spans="1:131" s="222" customFormat="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0"/>
      <c r="BF96" s="240"/>
      <c r="BG96" s="240"/>
      <c r="BH96" s="240"/>
      <c r="BI96" s="240"/>
      <c r="BJ96" s="240"/>
      <c r="BK96" s="240"/>
      <c r="BL96" s="240"/>
      <c r="BM96" s="240"/>
      <c r="BN96" s="240"/>
      <c r="BO96" s="240"/>
      <c r="BP96" s="240"/>
      <c r="BQ96" s="237">
        <v>90</v>
      </c>
      <c r="BR96" s="242"/>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1"/>
    </row>
    <row r="97" spans="1:131" s="222" customFormat="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0"/>
      <c r="BF97" s="240"/>
      <c r="BG97" s="240"/>
      <c r="BH97" s="240"/>
      <c r="BI97" s="240"/>
      <c r="BJ97" s="240"/>
      <c r="BK97" s="240"/>
      <c r="BL97" s="240"/>
      <c r="BM97" s="240"/>
      <c r="BN97" s="240"/>
      <c r="BO97" s="240"/>
      <c r="BP97" s="240"/>
      <c r="BQ97" s="237">
        <v>91</v>
      </c>
      <c r="BR97" s="242"/>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1"/>
    </row>
    <row r="98" spans="1:131" s="222" customFormat="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0"/>
      <c r="BF98" s="240"/>
      <c r="BG98" s="240"/>
      <c r="BH98" s="240"/>
      <c r="BI98" s="240"/>
      <c r="BJ98" s="240"/>
      <c r="BK98" s="240"/>
      <c r="BL98" s="240"/>
      <c r="BM98" s="240"/>
      <c r="BN98" s="240"/>
      <c r="BO98" s="240"/>
      <c r="BP98" s="240"/>
      <c r="BQ98" s="237">
        <v>92</v>
      </c>
      <c r="BR98" s="242"/>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1"/>
    </row>
    <row r="99" spans="1:131" s="222" customFormat="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0"/>
      <c r="BF99" s="240"/>
      <c r="BG99" s="240"/>
      <c r="BH99" s="240"/>
      <c r="BI99" s="240"/>
      <c r="BJ99" s="240"/>
      <c r="BK99" s="240"/>
      <c r="BL99" s="240"/>
      <c r="BM99" s="240"/>
      <c r="BN99" s="240"/>
      <c r="BO99" s="240"/>
      <c r="BP99" s="240"/>
      <c r="BQ99" s="237">
        <v>93</v>
      </c>
      <c r="BR99" s="242"/>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1"/>
    </row>
    <row r="100" spans="1:131" s="222" customFormat="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0"/>
      <c r="BF100" s="240"/>
      <c r="BG100" s="240"/>
      <c r="BH100" s="240"/>
      <c r="BI100" s="240"/>
      <c r="BJ100" s="240"/>
      <c r="BK100" s="240"/>
      <c r="BL100" s="240"/>
      <c r="BM100" s="240"/>
      <c r="BN100" s="240"/>
      <c r="BO100" s="240"/>
      <c r="BP100" s="240"/>
      <c r="BQ100" s="237">
        <v>94</v>
      </c>
      <c r="BR100" s="242"/>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1"/>
    </row>
    <row r="101" spans="1:131" s="222" customFormat="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0"/>
      <c r="BF101" s="240"/>
      <c r="BG101" s="240"/>
      <c r="BH101" s="240"/>
      <c r="BI101" s="240"/>
      <c r="BJ101" s="240"/>
      <c r="BK101" s="240"/>
      <c r="BL101" s="240"/>
      <c r="BM101" s="240"/>
      <c r="BN101" s="240"/>
      <c r="BO101" s="240"/>
      <c r="BP101" s="240"/>
      <c r="BQ101" s="237">
        <v>95</v>
      </c>
      <c r="BR101" s="242"/>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1"/>
    </row>
    <row r="102" spans="1:131" s="222" customFormat="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0"/>
      <c r="BF102" s="240"/>
      <c r="BG102" s="240"/>
      <c r="BH102" s="240"/>
      <c r="BI102" s="240"/>
      <c r="BJ102" s="240"/>
      <c r="BK102" s="240"/>
      <c r="BL102" s="240"/>
      <c r="BM102" s="240"/>
      <c r="BN102" s="240"/>
      <c r="BO102" s="240"/>
      <c r="BP102" s="240"/>
      <c r="BQ102" s="239" t="s">
        <v>334</v>
      </c>
      <c r="BR102" s="850" t="s">
        <v>365</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10</v>
      </c>
      <c r="CS102" s="910"/>
      <c r="CT102" s="910"/>
      <c r="CU102" s="910"/>
      <c r="CV102" s="953"/>
      <c r="CW102" s="952" t="s">
        <v>513</v>
      </c>
      <c r="CX102" s="910"/>
      <c r="CY102" s="910"/>
      <c r="CZ102" s="910"/>
      <c r="DA102" s="953"/>
      <c r="DB102" s="952" t="s">
        <v>513</v>
      </c>
      <c r="DC102" s="910"/>
      <c r="DD102" s="910"/>
      <c r="DE102" s="910"/>
      <c r="DF102" s="953"/>
      <c r="DG102" s="952" t="s">
        <v>518</v>
      </c>
      <c r="DH102" s="910"/>
      <c r="DI102" s="910"/>
      <c r="DJ102" s="910"/>
      <c r="DK102" s="953"/>
      <c r="DL102" s="952" t="s">
        <v>513</v>
      </c>
      <c r="DM102" s="910"/>
      <c r="DN102" s="910"/>
      <c r="DO102" s="910"/>
      <c r="DP102" s="953"/>
      <c r="DQ102" s="952" t="s">
        <v>513</v>
      </c>
      <c r="DR102" s="910"/>
      <c r="DS102" s="910"/>
      <c r="DT102" s="910"/>
      <c r="DU102" s="953"/>
      <c r="DV102" s="976"/>
      <c r="DW102" s="977"/>
      <c r="DX102" s="977"/>
      <c r="DY102" s="977"/>
      <c r="DZ102" s="978"/>
      <c r="EA102" s="221"/>
    </row>
    <row r="103" spans="1:131" s="222" customFormat="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0"/>
      <c r="BF103" s="240"/>
      <c r="BG103" s="240"/>
      <c r="BH103" s="240"/>
      <c r="BI103" s="240"/>
      <c r="BJ103" s="240"/>
      <c r="BK103" s="240"/>
      <c r="BL103" s="240"/>
      <c r="BM103" s="240"/>
      <c r="BN103" s="240"/>
      <c r="BO103" s="240"/>
      <c r="BP103" s="240"/>
      <c r="BQ103" s="979" t="s">
        <v>366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1"/>
    </row>
    <row r="104" spans="1:131" s="222" customFormat="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0"/>
      <c r="BF104" s="240"/>
      <c r="BG104" s="240"/>
      <c r="BH104" s="240"/>
      <c r="BI104" s="240"/>
      <c r="BJ104" s="240"/>
      <c r="BK104" s="240"/>
      <c r="BL104" s="240"/>
      <c r="BM104" s="240"/>
      <c r="BN104" s="240"/>
      <c r="BO104" s="240"/>
      <c r="BP104" s="240"/>
      <c r="BQ104" s="980" t="s">
        <v>367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1"/>
    </row>
    <row r="105" spans="1:131" s="222" customFormat="1" ht="11.25" customHeight="1" x14ac:dyDescent="0.15">
      <c r="A105" s="240"/>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43"/>
      <c r="BR105" s="243"/>
      <c r="BS105" s="243"/>
      <c r="BT105" s="243"/>
      <c r="BU105" s="243"/>
      <c r="BV105" s="243"/>
      <c r="BW105" s="243"/>
      <c r="BX105" s="243"/>
      <c r="BY105" s="243"/>
      <c r="BZ105" s="243"/>
      <c r="CA105" s="243"/>
      <c r="CB105" s="243"/>
      <c r="CC105" s="243"/>
      <c r="CD105" s="243"/>
      <c r="CE105" s="243"/>
      <c r="CF105" s="243"/>
      <c r="CG105" s="243"/>
      <c r="CH105" s="243"/>
      <c r="CI105" s="243"/>
      <c r="CJ105" s="243"/>
      <c r="CK105" s="243"/>
      <c r="CL105" s="243"/>
      <c r="CM105" s="243"/>
      <c r="CN105" s="243"/>
      <c r="CO105" s="243"/>
      <c r="CP105" s="243"/>
      <c r="CQ105" s="243"/>
      <c r="CR105" s="243"/>
      <c r="CS105" s="243"/>
      <c r="CT105" s="243"/>
      <c r="CU105" s="243"/>
      <c r="CV105" s="243"/>
      <c r="CW105" s="243"/>
      <c r="CX105" s="243"/>
      <c r="CY105" s="243"/>
      <c r="CZ105" s="243"/>
      <c r="DA105" s="243"/>
      <c r="DB105" s="243"/>
      <c r="DC105" s="243"/>
      <c r="DD105" s="243"/>
      <c r="DE105" s="243"/>
      <c r="DF105" s="243"/>
      <c r="DG105" s="243"/>
      <c r="DH105" s="243"/>
      <c r="DI105" s="243"/>
      <c r="DJ105" s="243"/>
      <c r="DK105" s="243"/>
      <c r="DL105" s="243"/>
      <c r="DM105" s="243"/>
      <c r="DN105" s="243"/>
      <c r="DO105" s="243"/>
      <c r="DP105" s="243"/>
      <c r="DQ105" s="243"/>
      <c r="DR105" s="243"/>
      <c r="DS105" s="243"/>
      <c r="DT105" s="243"/>
      <c r="DU105" s="243"/>
      <c r="DV105" s="243"/>
      <c r="DW105" s="243"/>
      <c r="DX105" s="243"/>
      <c r="DY105" s="243"/>
      <c r="DZ105" s="243"/>
      <c r="EA105" s="221"/>
    </row>
    <row r="106" spans="1:131" s="222" customFormat="1" ht="11.25" customHeight="1" x14ac:dyDescent="0.15">
      <c r="A106" s="249"/>
      <c r="B106" s="249"/>
      <c r="C106" s="249"/>
      <c r="D106" s="249"/>
      <c r="E106" s="249"/>
      <c r="F106" s="249"/>
      <c r="G106" s="249"/>
      <c r="H106" s="249"/>
      <c r="I106" s="249"/>
      <c r="J106" s="249"/>
      <c r="K106" s="249"/>
      <c r="L106" s="249"/>
      <c r="M106" s="249"/>
      <c r="N106" s="249"/>
      <c r="O106" s="249"/>
      <c r="P106" s="249"/>
      <c r="Q106" s="249"/>
      <c r="R106" s="249"/>
      <c r="S106" s="249"/>
      <c r="T106" s="249"/>
      <c r="U106" s="249"/>
      <c r="V106" s="249"/>
      <c r="W106" s="249"/>
      <c r="X106" s="249"/>
      <c r="Y106" s="249"/>
      <c r="Z106" s="249"/>
      <c r="AA106" s="249"/>
      <c r="AB106" s="249"/>
      <c r="AC106" s="249"/>
      <c r="AD106" s="249"/>
      <c r="AE106" s="249"/>
      <c r="AF106" s="249"/>
      <c r="AG106" s="249"/>
      <c r="AH106" s="249"/>
      <c r="AI106" s="249"/>
      <c r="AJ106" s="249"/>
      <c r="AK106" s="249"/>
      <c r="AL106" s="249"/>
      <c r="AM106" s="249"/>
      <c r="AN106" s="249"/>
      <c r="AO106" s="249"/>
      <c r="AP106" s="249"/>
      <c r="AQ106" s="249"/>
      <c r="AR106" s="249"/>
      <c r="AS106" s="249"/>
      <c r="AT106" s="249"/>
      <c r="AU106" s="249"/>
      <c r="AV106" s="249"/>
      <c r="AW106" s="249"/>
      <c r="AX106" s="249"/>
      <c r="AY106" s="249"/>
      <c r="AZ106" s="249"/>
      <c r="BA106" s="249"/>
      <c r="BB106" s="249"/>
      <c r="BC106" s="249"/>
      <c r="BD106" s="249"/>
      <c r="BE106" s="249"/>
      <c r="BF106" s="249"/>
      <c r="BG106" s="249"/>
      <c r="BH106" s="249"/>
      <c r="BI106" s="249"/>
      <c r="BJ106" s="249"/>
      <c r="BK106" s="249"/>
      <c r="BL106" s="249"/>
      <c r="BM106" s="249"/>
      <c r="BN106" s="249"/>
      <c r="BO106" s="249"/>
      <c r="BP106" s="249"/>
      <c r="BQ106" s="243"/>
      <c r="BR106" s="243"/>
      <c r="BS106" s="243"/>
      <c r="BT106" s="243"/>
      <c r="BU106" s="243"/>
      <c r="BV106" s="243"/>
      <c r="BW106" s="243"/>
      <c r="BX106" s="243"/>
      <c r="BY106" s="243"/>
      <c r="BZ106" s="243"/>
      <c r="CA106" s="243"/>
      <c r="CB106" s="243"/>
      <c r="CC106" s="243"/>
      <c r="CD106" s="243"/>
      <c r="CE106" s="243"/>
      <c r="CF106" s="243"/>
      <c r="CG106" s="243"/>
      <c r="CH106" s="243"/>
      <c r="CI106" s="243"/>
      <c r="CJ106" s="243"/>
      <c r="CK106" s="243"/>
      <c r="CL106" s="243"/>
      <c r="CM106" s="243"/>
      <c r="CN106" s="243"/>
      <c r="CO106" s="243"/>
      <c r="CP106" s="243"/>
      <c r="CQ106" s="243"/>
      <c r="CR106" s="243"/>
      <c r="CS106" s="243"/>
      <c r="CT106" s="243"/>
      <c r="CU106" s="243"/>
      <c r="CV106" s="243"/>
      <c r="CW106" s="243"/>
      <c r="CX106" s="243"/>
      <c r="CY106" s="243"/>
      <c r="CZ106" s="243"/>
      <c r="DA106" s="243"/>
      <c r="DB106" s="243"/>
      <c r="DC106" s="243"/>
      <c r="DD106" s="243"/>
      <c r="DE106" s="243"/>
      <c r="DF106" s="243"/>
      <c r="DG106" s="243"/>
      <c r="DH106" s="243"/>
      <c r="DI106" s="243"/>
      <c r="DJ106" s="243"/>
      <c r="DK106" s="243"/>
      <c r="DL106" s="243"/>
      <c r="DM106" s="243"/>
      <c r="DN106" s="243"/>
      <c r="DO106" s="243"/>
      <c r="DP106" s="243"/>
      <c r="DQ106" s="243"/>
      <c r="DR106" s="243"/>
      <c r="DS106" s="243"/>
      <c r="DT106" s="243"/>
      <c r="DU106" s="243"/>
      <c r="DV106" s="243"/>
      <c r="DW106" s="243"/>
      <c r="DX106" s="243"/>
      <c r="DY106" s="243"/>
      <c r="DZ106" s="243"/>
      <c r="EA106" s="221"/>
    </row>
    <row r="107" spans="1:131" s="221" customFormat="1" ht="26.25" customHeight="1" thickBot="1" x14ac:dyDescent="0.2">
      <c r="A107" s="250" t="s">
        <v>368</v>
      </c>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0" t="s">
        <v>369</v>
      </c>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c r="BW107" s="251"/>
      <c r="BX107" s="251"/>
      <c r="BY107" s="251"/>
      <c r="BZ107" s="251"/>
      <c r="CA107" s="251"/>
      <c r="CB107" s="251"/>
      <c r="CC107" s="251"/>
      <c r="CD107" s="251"/>
      <c r="CE107" s="251"/>
      <c r="CF107" s="251"/>
      <c r="CG107" s="251"/>
      <c r="CH107" s="251"/>
      <c r="CI107" s="251"/>
      <c r="CJ107" s="251"/>
      <c r="CK107" s="251"/>
      <c r="CL107" s="251"/>
      <c r="CM107" s="251"/>
      <c r="CN107" s="251"/>
      <c r="CO107" s="251"/>
      <c r="CP107" s="251"/>
      <c r="CQ107" s="251"/>
      <c r="CR107" s="251"/>
      <c r="CS107" s="251"/>
      <c r="CT107" s="251"/>
      <c r="CU107" s="251"/>
      <c r="CV107" s="251"/>
      <c r="CW107" s="251"/>
      <c r="CX107" s="251"/>
      <c r="CY107" s="251"/>
      <c r="CZ107" s="251"/>
      <c r="DA107" s="251"/>
      <c r="DB107" s="251"/>
      <c r="DC107" s="251"/>
      <c r="DD107" s="251"/>
      <c r="DE107" s="251"/>
      <c r="DF107" s="251"/>
      <c r="DG107" s="251"/>
      <c r="DH107" s="251"/>
      <c r="DI107" s="251"/>
      <c r="DJ107" s="251"/>
      <c r="DK107" s="251"/>
      <c r="DL107" s="251"/>
      <c r="DM107" s="251"/>
      <c r="DN107" s="251"/>
      <c r="DO107" s="251"/>
      <c r="DP107" s="251"/>
      <c r="DQ107" s="251"/>
      <c r="DR107" s="251"/>
      <c r="DS107" s="251"/>
      <c r="DT107" s="251"/>
      <c r="DU107" s="251"/>
      <c r="DV107" s="251"/>
      <c r="DW107" s="251"/>
      <c r="DX107" s="251"/>
      <c r="DY107" s="251"/>
      <c r="DZ107" s="251"/>
    </row>
    <row r="108" spans="1:131" s="221" customFormat="1" ht="26.25" customHeight="1" x14ac:dyDescent="0.15">
      <c r="A108" s="981" t="s">
        <v>370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371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1" customFormat="1" ht="26.25" customHeight="1" x14ac:dyDescent="0.15">
      <c r="A109" s="974" t="s">
        <v>372</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373</v>
      </c>
      <c r="AB109" s="955"/>
      <c r="AC109" s="955"/>
      <c r="AD109" s="955"/>
      <c r="AE109" s="956"/>
      <c r="AF109" s="954" t="s">
        <v>277</v>
      </c>
      <c r="AG109" s="955"/>
      <c r="AH109" s="955"/>
      <c r="AI109" s="955"/>
      <c r="AJ109" s="956"/>
      <c r="AK109" s="954" t="s">
        <v>276</v>
      </c>
      <c r="AL109" s="955"/>
      <c r="AM109" s="955"/>
      <c r="AN109" s="955"/>
      <c r="AO109" s="956"/>
      <c r="AP109" s="954" t="s">
        <v>374</v>
      </c>
      <c r="AQ109" s="955"/>
      <c r="AR109" s="955"/>
      <c r="AS109" s="955"/>
      <c r="AT109" s="957"/>
      <c r="AU109" s="974" t="s">
        <v>372</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373</v>
      </c>
      <c r="BR109" s="955"/>
      <c r="BS109" s="955"/>
      <c r="BT109" s="955"/>
      <c r="BU109" s="956"/>
      <c r="BV109" s="954" t="s">
        <v>277</v>
      </c>
      <c r="BW109" s="955"/>
      <c r="BX109" s="955"/>
      <c r="BY109" s="955"/>
      <c r="BZ109" s="956"/>
      <c r="CA109" s="954" t="s">
        <v>276</v>
      </c>
      <c r="CB109" s="955"/>
      <c r="CC109" s="955"/>
      <c r="CD109" s="955"/>
      <c r="CE109" s="956"/>
      <c r="CF109" s="975" t="s">
        <v>374</v>
      </c>
      <c r="CG109" s="975"/>
      <c r="CH109" s="975"/>
      <c r="CI109" s="975"/>
      <c r="CJ109" s="975"/>
      <c r="CK109" s="954" t="s">
        <v>375</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373</v>
      </c>
      <c r="DH109" s="955"/>
      <c r="DI109" s="955"/>
      <c r="DJ109" s="955"/>
      <c r="DK109" s="956"/>
      <c r="DL109" s="954" t="s">
        <v>277</v>
      </c>
      <c r="DM109" s="955"/>
      <c r="DN109" s="955"/>
      <c r="DO109" s="955"/>
      <c r="DP109" s="956"/>
      <c r="DQ109" s="954" t="s">
        <v>276</v>
      </c>
      <c r="DR109" s="955"/>
      <c r="DS109" s="955"/>
      <c r="DT109" s="955"/>
      <c r="DU109" s="956"/>
      <c r="DV109" s="954" t="s">
        <v>374</v>
      </c>
      <c r="DW109" s="955"/>
      <c r="DX109" s="955"/>
      <c r="DY109" s="955"/>
      <c r="DZ109" s="957"/>
    </row>
    <row r="110" spans="1:131" s="221" customFormat="1" ht="26.25" customHeight="1" x14ac:dyDescent="0.15">
      <c r="A110" s="958" t="s">
        <v>376</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265576</v>
      </c>
      <c r="AB110" s="962"/>
      <c r="AC110" s="962"/>
      <c r="AD110" s="962"/>
      <c r="AE110" s="963"/>
      <c r="AF110" s="964">
        <v>277444</v>
      </c>
      <c r="AG110" s="962"/>
      <c r="AH110" s="962"/>
      <c r="AI110" s="962"/>
      <c r="AJ110" s="963"/>
      <c r="AK110" s="964">
        <v>284286</v>
      </c>
      <c r="AL110" s="962"/>
      <c r="AM110" s="962"/>
      <c r="AN110" s="962"/>
      <c r="AO110" s="963"/>
      <c r="AP110" s="965">
        <v>12.1</v>
      </c>
      <c r="AQ110" s="966"/>
      <c r="AR110" s="966"/>
      <c r="AS110" s="966"/>
      <c r="AT110" s="967"/>
      <c r="AU110" s="968" t="s">
        <v>67</v>
      </c>
      <c r="AV110" s="969"/>
      <c r="AW110" s="969"/>
      <c r="AX110" s="969"/>
      <c r="AY110" s="969"/>
      <c r="AZ110" s="1010" t="s">
        <v>377</v>
      </c>
      <c r="BA110" s="959"/>
      <c r="BB110" s="959"/>
      <c r="BC110" s="959"/>
      <c r="BD110" s="959"/>
      <c r="BE110" s="959"/>
      <c r="BF110" s="959"/>
      <c r="BG110" s="959"/>
      <c r="BH110" s="959"/>
      <c r="BI110" s="959"/>
      <c r="BJ110" s="959"/>
      <c r="BK110" s="959"/>
      <c r="BL110" s="959"/>
      <c r="BM110" s="959"/>
      <c r="BN110" s="959"/>
      <c r="BO110" s="959"/>
      <c r="BP110" s="960"/>
      <c r="BQ110" s="996">
        <v>3842980</v>
      </c>
      <c r="BR110" s="997"/>
      <c r="BS110" s="997"/>
      <c r="BT110" s="997"/>
      <c r="BU110" s="997"/>
      <c r="BV110" s="997">
        <v>4252273</v>
      </c>
      <c r="BW110" s="997"/>
      <c r="BX110" s="997"/>
      <c r="BY110" s="997"/>
      <c r="BZ110" s="997"/>
      <c r="CA110" s="997">
        <v>4769859</v>
      </c>
      <c r="CB110" s="997"/>
      <c r="CC110" s="997"/>
      <c r="CD110" s="997"/>
      <c r="CE110" s="997"/>
      <c r="CF110" s="1011">
        <v>202.4</v>
      </c>
      <c r="CG110" s="1012"/>
      <c r="CH110" s="1012"/>
      <c r="CI110" s="1012"/>
      <c r="CJ110" s="1012"/>
      <c r="CK110" s="1013" t="s">
        <v>378</v>
      </c>
      <c r="CL110" s="1014"/>
      <c r="CM110" s="993" t="s">
        <v>379</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380</v>
      </c>
      <c r="DH110" s="997"/>
      <c r="DI110" s="997"/>
      <c r="DJ110" s="997"/>
      <c r="DK110" s="997"/>
      <c r="DL110" s="997" t="s">
        <v>380</v>
      </c>
      <c r="DM110" s="997"/>
      <c r="DN110" s="997"/>
      <c r="DO110" s="997"/>
      <c r="DP110" s="997"/>
      <c r="DQ110" s="997" t="s">
        <v>380</v>
      </c>
      <c r="DR110" s="997"/>
      <c r="DS110" s="997"/>
      <c r="DT110" s="997"/>
      <c r="DU110" s="997"/>
      <c r="DV110" s="998" t="s">
        <v>380</v>
      </c>
      <c r="DW110" s="998"/>
      <c r="DX110" s="998"/>
      <c r="DY110" s="998"/>
      <c r="DZ110" s="999"/>
    </row>
    <row r="111" spans="1:131" s="221" customFormat="1" ht="26.25" customHeight="1" x14ac:dyDescent="0.15">
      <c r="A111" s="1000" t="s">
        <v>381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225</v>
      </c>
      <c r="AB111" s="1004"/>
      <c r="AC111" s="1004"/>
      <c r="AD111" s="1004"/>
      <c r="AE111" s="1005"/>
      <c r="AF111" s="1006" t="s">
        <v>225</v>
      </c>
      <c r="AG111" s="1004"/>
      <c r="AH111" s="1004"/>
      <c r="AI111" s="1004"/>
      <c r="AJ111" s="1005"/>
      <c r="AK111" s="1006" t="s">
        <v>225</v>
      </c>
      <c r="AL111" s="1004"/>
      <c r="AM111" s="1004"/>
      <c r="AN111" s="1004"/>
      <c r="AO111" s="1005"/>
      <c r="AP111" s="1007" t="s">
        <v>225</v>
      </c>
      <c r="AQ111" s="1008"/>
      <c r="AR111" s="1008"/>
      <c r="AS111" s="1008"/>
      <c r="AT111" s="1009"/>
      <c r="AU111" s="970"/>
      <c r="AV111" s="971"/>
      <c r="AW111" s="971"/>
      <c r="AX111" s="971"/>
      <c r="AY111" s="971"/>
      <c r="AZ111" s="1019" t="s">
        <v>382</v>
      </c>
      <c r="BA111" s="1020"/>
      <c r="BB111" s="1020"/>
      <c r="BC111" s="1020"/>
      <c r="BD111" s="1020"/>
      <c r="BE111" s="1020"/>
      <c r="BF111" s="1020"/>
      <c r="BG111" s="1020"/>
      <c r="BH111" s="1020"/>
      <c r="BI111" s="1020"/>
      <c r="BJ111" s="1020"/>
      <c r="BK111" s="1020"/>
      <c r="BL111" s="1020"/>
      <c r="BM111" s="1020"/>
      <c r="BN111" s="1020"/>
      <c r="BO111" s="1020"/>
      <c r="BP111" s="1021"/>
      <c r="BQ111" s="989">
        <v>16753</v>
      </c>
      <c r="BR111" s="990"/>
      <c r="BS111" s="990"/>
      <c r="BT111" s="990"/>
      <c r="BU111" s="990"/>
      <c r="BV111" s="990">
        <v>14052</v>
      </c>
      <c r="BW111" s="990"/>
      <c r="BX111" s="990"/>
      <c r="BY111" s="990"/>
      <c r="BZ111" s="990"/>
      <c r="CA111" s="990">
        <v>11378</v>
      </c>
      <c r="CB111" s="990"/>
      <c r="CC111" s="990"/>
      <c r="CD111" s="990"/>
      <c r="CE111" s="990"/>
      <c r="CF111" s="984">
        <v>0.5</v>
      </c>
      <c r="CG111" s="985"/>
      <c r="CH111" s="985"/>
      <c r="CI111" s="985"/>
      <c r="CJ111" s="985"/>
      <c r="CK111" s="1015"/>
      <c r="CL111" s="1016"/>
      <c r="CM111" s="986" t="s">
        <v>383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225</v>
      </c>
      <c r="DH111" s="990"/>
      <c r="DI111" s="990"/>
      <c r="DJ111" s="990"/>
      <c r="DK111" s="990"/>
      <c r="DL111" s="990" t="s">
        <v>225</v>
      </c>
      <c r="DM111" s="990"/>
      <c r="DN111" s="990"/>
      <c r="DO111" s="990"/>
      <c r="DP111" s="990"/>
      <c r="DQ111" s="990" t="s">
        <v>225</v>
      </c>
      <c r="DR111" s="990"/>
      <c r="DS111" s="990"/>
      <c r="DT111" s="990"/>
      <c r="DU111" s="990"/>
      <c r="DV111" s="991" t="s">
        <v>225</v>
      </c>
      <c r="DW111" s="991"/>
      <c r="DX111" s="991"/>
      <c r="DY111" s="991"/>
      <c r="DZ111" s="992"/>
    </row>
    <row r="112" spans="1:131" s="221" customFormat="1" ht="26.25" customHeight="1" x14ac:dyDescent="0.15">
      <c r="A112" s="1022" t="s">
        <v>384</v>
      </c>
      <c r="B112" s="1023"/>
      <c r="C112" s="1020" t="s">
        <v>385</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225</v>
      </c>
      <c r="AB112" s="1029"/>
      <c r="AC112" s="1029"/>
      <c r="AD112" s="1029"/>
      <c r="AE112" s="1030"/>
      <c r="AF112" s="1031" t="s">
        <v>225</v>
      </c>
      <c r="AG112" s="1029"/>
      <c r="AH112" s="1029"/>
      <c r="AI112" s="1029"/>
      <c r="AJ112" s="1030"/>
      <c r="AK112" s="1031" t="s">
        <v>225</v>
      </c>
      <c r="AL112" s="1029"/>
      <c r="AM112" s="1029"/>
      <c r="AN112" s="1029"/>
      <c r="AO112" s="1030"/>
      <c r="AP112" s="1032" t="s">
        <v>225</v>
      </c>
      <c r="AQ112" s="1033"/>
      <c r="AR112" s="1033"/>
      <c r="AS112" s="1033"/>
      <c r="AT112" s="1034"/>
      <c r="AU112" s="970"/>
      <c r="AV112" s="971"/>
      <c r="AW112" s="971"/>
      <c r="AX112" s="971"/>
      <c r="AY112" s="971"/>
      <c r="AZ112" s="1019" t="s">
        <v>386</v>
      </c>
      <c r="BA112" s="1020"/>
      <c r="BB112" s="1020"/>
      <c r="BC112" s="1020"/>
      <c r="BD112" s="1020"/>
      <c r="BE112" s="1020"/>
      <c r="BF112" s="1020"/>
      <c r="BG112" s="1020"/>
      <c r="BH112" s="1020"/>
      <c r="BI112" s="1020"/>
      <c r="BJ112" s="1020"/>
      <c r="BK112" s="1020"/>
      <c r="BL112" s="1020"/>
      <c r="BM112" s="1020"/>
      <c r="BN112" s="1020"/>
      <c r="BO112" s="1020"/>
      <c r="BP112" s="1021"/>
      <c r="BQ112" s="989">
        <v>660097</v>
      </c>
      <c r="BR112" s="990"/>
      <c r="BS112" s="990"/>
      <c r="BT112" s="990"/>
      <c r="BU112" s="990"/>
      <c r="BV112" s="990">
        <v>615229</v>
      </c>
      <c r="BW112" s="990"/>
      <c r="BX112" s="990"/>
      <c r="BY112" s="990"/>
      <c r="BZ112" s="990"/>
      <c r="CA112" s="990">
        <v>555441</v>
      </c>
      <c r="CB112" s="990"/>
      <c r="CC112" s="990"/>
      <c r="CD112" s="990"/>
      <c r="CE112" s="990"/>
      <c r="CF112" s="984">
        <v>23.6</v>
      </c>
      <c r="CG112" s="985"/>
      <c r="CH112" s="985"/>
      <c r="CI112" s="985"/>
      <c r="CJ112" s="985"/>
      <c r="CK112" s="1015"/>
      <c r="CL112" s="1016"/>
      <c r="CM112" s="986" t="s">
        <v>387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225</v>
      </c>
      <c r="DH112" s="990"/>
      <c r="DI112" s="990"/>
      <c r="DJ112" s="990"/>
      <c r="DK112" s="990"/>
      <c r="DL112" s="990" t="s">
        <v>225</v>
      </c>
      <c r="DM112" s="990"/>
      <c r="DN112" s="990"/>
      <c r="DO112" s="990"/>
      <c r="DP112" s="990"/>
      <c r="DQ112" s="990" t="s">
        <v>225</v>
      </c>
      <c r="DR112" s="990"/>
      <c r="DS112" s="990"/>
      <c r="DT112" s="990"/>
      <c r="DU112" s="990"/>
      <c r="DV112" s="991" t="s">
        <v>225</v>
      </c>
      <c r="DW112" s="991"/>
      <c r="DX112" s="991"/>
      <c r="DY112" s="991"/>
      <c r="DZ112" s="992"/>
    </row>
    <row r="113" spans="1:130" s="221" customFormat="1" ht="26.25" customHeight="1" x14ac:dyDescent="0.15">
      <c r="A113" s="1024"/>
      <c r="B113" s="1025"/>
      <c r="C113" s="1020" t="s">
        <v>388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38760</v>
      </c>
      <c r="AB113" s="1004"/>
      <c r="AC113" s="1004"/>
      <c r="AD113" s="1004"/>
      <c r="AE113" s="1005"/>
      <c r="AF113" s="1006">
        <v>50968</v>
      </c>
      <c r="AG113" s="1004"/>
      <c r="AH113" s="1004"/>
      <c r="AI113" s="1004"/>
      <c r="AJ113" s="1005"/>
      <c r="AK113" s="1006">
        <v>61547</v>
      </c>
      <c r="AL113" s="1004"/>
      <c r="AM113" s="1004"/>
      <c r="AN113" s="1004"/>
      <c r="AO113" s="1005"/>
      <c r="AP113" s="1007">
        <v>2.6</v>
      </c>
      <c r="AQ113" s="1008"/>
      <c r="AR113" s="1008"/>
      <c r="AS113" s="1008"/>
      <c r="AT113" s="1009"/>
      <c r="AU113" s="970"/>
      <c r="AV113" s="971"/>
      <c r="AW113" s="971"/>
      <c r="AX113" s="971"/>
      <c r="AY113" s="971"/>
      <c r="AZ113" s="1019" t="s">
        <v>389</v>
      </c>
      <c r="BA113" s="1020"/>
      <c r="BB113" s="1020"/>
      <c r="BC113" s="1020"/>
      <c r="BD113" s="1020"/>
      <c r="BE113" s="1020"/>
      <c r="BF113" s="1020"/>
      <c r="BG113" s="1020"/>
      <c r="BH113" s="1020"/>
      <c r="BI113" s="1020"/>
      <c r="BJ113" s="1020"/>
      <c r="BK113" s="1020"/>
      <c r="BL113" s="1020"/>
      <c r="BM113" s="1020"/>
      <c r="BN113" s="1020"/>
      <c r="BO113" s="1020"/>
      <c r="BP113" s="1021"/>
      <c r="BQ113" s="989">
        <v>30232</v>
      </c>
      <c r="BR113" s="990"/>
      <c r="BS113" s="990"/>
      <c r="BT113" s="990"/>
      <c r="BU113" s="990"/>
      <c r="BV113" s="990">
        <v>37680</v>
      </c>
      <c r="BW113" s="990"/>
      <c r="BX113" s="990"/>
      <c r="BY113" s="990"/>
      <c r="BZ113" s="990"/>
      <c r="CA113" s="990">
        <v>98539</v>
      </c>
      <c r="CB113" s="990"/>
      <c r="CC113" s="990"/>
      <c r="CD113" s="990"/>
      <c r="CE113" s="990"/>
      <c r="CF113" s="984">
        <v>4.2</v>
      </c>
      <c r="CG113" s="985"/>
      <c r="CH113" s="985"/>
      <c r="CI113" s="985"/>
      <c r="CJ113" s="985"/>
      <c r="CK113" s="1015"/>
      <c r="CL113" s="1016"/>
      <c r="CM113" s="986" t="s">
        <v>390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225</v>
      </c>
      <c r="DH113" s="1029"/>
      <c r="DI113" s="1029"/>
      <c r="DJ113" s="1029"/>
      <c r="DK113" s="1030"/>
      <c r="DL113" s="1031" t="s">
        <v>225</v>
      </c>
      <c r="DM113" s="1029"/>
      <c r="DN113" s="1029"/>
      <c r="DO113" s="1029"/>
      <c r="DP113" s="1030"/>
      <c r="DQ113" s="1031" t="s">
        <v>225</v>
      </c>
      <c r="DR113" s="1029"/>
      <c r="DS113" s="1029"/>
      <c r="DT113" s="1029"/>
      <c r="DU113" s="1030"/>
      <c r="DV113" s="1032" t="s">
        <v>225</v>
      </c>
      <c r="DW113" s="1033"/>
      <c r="DX113" s="1033"/>
      <c r="DY113" s="1033"/>
      <c r="DZ113" s="1034"/>
    </row>
    <row r="114" spans="1:130" s="221" customFormat="1" ht="26.25" customHeight="1" x14ac:dyDescent="0.15">
      <c r="A114" s="1024"/>
      <c r="B114" s="1025"/>
      <c r="C114" s="1020" t="s">
        <v>391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2428</v>
      </c>
      <c r="AB114" s="1029"/>
      <c r="AC114" s="1029"/>
      <c r="AD114" s="1029"/>
      <c r="AE114" s="1030"/>
      <c r="AF114" s="1031">
        <v>6171</v>
      </c>
      <c r="AG114" s="1029"/>
      <c r="AH114" s="1029"/>
      <c r="AI114" s="1029"/>
      <c r="AJ114" s="1030"/>
      <c r="AK114" s="1031">
        <v>5984</v>
      </c>
      <c r="AL114" s="1029"/>
      <c r="AM114" s="1029"/>
      <c r="AN114" s="1029"/>
      <c r="AO114" s="1030"/>
      <c r="AP114" s="1032">
        <v>0.3</v>
      </c>
      <c r="AQ114" s="1033"/>
      <c r="AR114" s="1033"/>
      <c r="AS114" s="1033"/>
      <c r="AT114" s="1034"/>
      <c r="AU114" s="970"/>
      <c r="AV114" s="971"/>
      <c r="AW114" s="971"/>
      <c r="AX114" s="971"/>
      <c r="AY114" s="971"/>
      <c r="AZ114" s="1019" t="s">
        <v>392</v>
      </c>
      <c r="BA114" s="1020"/>
      <c r="BB114" s="1020"/>
      <c r="BC114" s="1020"/>
      <c r="BD114" s="1020"/>
      <c r="BE114" s="1020"/>
      <c r="BF114" s="1020"/>
      <c r="BG114" s="1020"/>
      <c r="BH114" s="1020"/>
      <c r="BI114" s="1020"/>
      <c r="BJ114" s="1020"/>
      <c r="BK114" s="1020"/>
      <c r="BL114" s="1020"/>
      <c r="BM114" s="1020"/>
      <c r="BN114" s="1020"/>
      <c r="BO114" s="1020"/>
      <c r="BP114" s="1021"/>
      <c r="BQ114" s="989">
        <v>399240</v>
      </c>
      <c r="BR114" s="990"/>
      <c r="BS114" s="990"/>
      <c r="BT114" s="990"/>
      <c r="BU114" s="990"/>
      <c r="BV114" s="990">
        <v>355180</v>
      </c>
      <c r="BW114" s="990"/>
      <c r="BX114" s="990"/>
      <c r="BY114" s="990"/>
      <c r="BZ114" s="990"/>
      <c r="CA114" s="990">
        <v>422961</v>
      </c>
      <c r="CB114" s="990"/>
      <c r="CC114" s="990"/>
      <c r="CD114" s="990"/>
      <c r="CE114" s="990"/>
      <c r="CF114" s="984">
        <v>17.899999999999999</v>
      </c>
      <c r="CG114" s="985"/>
      <c r="CH114" s="985"/>
      <c r="CI114" s="985"/>
      <c r="CJ114" s="985"/>
      <c r="CK114" s="1015"/>
      <c r="CL114" s="1016"/>
      <c r="CM114" s="986" t="s">
        <v>393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225</v>
      </c>
      <c r="DH114" s="1029"/>
      <c r="DI114" s="1029"/>
      <c r="DJ114" s="1029"/>
      <c r="DK114" s="1030"/>
      <c r="DL114" s="1031" t="s">
        <v>225</v>
      </c>
      <c r="DM114" s="1029"/>
      <c r="DN114" s="1029"/>
      <c r="DO114" s="1029"/>
      <c r="DP114" s="1030"/>
      <c r="DQ114" s="1031" t="s">
        <v>225</v>
      </c>
      <c r="DR114" s="1029"/>
      <c r="DS114" s="1029"/>
      <c r="DT114" s="1029"/>
      <c r="DU114" s="1030"/>
      <c r="DV114" s="1032" t="s">
        <v>225</v>
      </c>
      <c r="DW114" s="1033"/>
      <c r="DX114" s="1033"/>
      <c r="DY114" s="1033"/>
      <c r="DZ114" s="1034"/>
    </row>
    <row r="115" spans="1:130" s="221" customFormat="1" ht="26.25" customHeight="1" x14ac:dyDescent="0.15">
      <c r="A115" s="1024"/>
      <c r="B115" s="1025"/>
      <c r="C115" s="1020" t="s">
        <v>394</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1466</v>
      </c>
      <c r="AB115" s="1004"/>
      <c r="AC115" s="1004"/>
      <c r="AD115" s="1004"/>
      <c r="AE115" s="1005"/>
      <c r="AF115" s="1006">
        <v>1637</v>
      </c>
      <c r="AG115" s="1004"/>
      <c r="AH115" s="1004"/>
      <c r="AI115" s="1004"/>
      <c r="AJ115" s="1005"/>
      <c r="AK115" s="1006">
        <v>723</v>
      </c>
      <c r="AL115" s="1004"/>
      <c r="AM115" s="1004"/>
      <c r="AN115" s="1004"/>
      <c r="AO115" s="1005"/>
      <c r="AP115" s="1007">
        <v>0</v>
      </c>
      <c r="AQ115" s="1008"/>
      <c r="AR115" s="1008"/>
      <c r="AS115" s="1008"/>
      <c r="AT115" s="1009"/>
      <c r="AU115" s="970"/>
      <c r="AV115" s="971"/>
      <c r="AW115" s="971"/>
      <c r="AX115" s="971"/>
      <c r="AY115" s="971"/>
      <c r="AZ115" s="1019" t="s">
        <v>395</v>
      </c>
      <c r="BA115" s="1020"/>
      <c r="BB115" s="1020"/>
      <c r="BC115" s="1020"/>
      <c r="BD115" s="1020"/>
      <c r="BE115" s="1020"/>
      <c r="BF115" s="1020"/>
      <c r="BG115" s="1020"/>
      <c r="BH115" s="1020"/>
      <c r="BI115" s="1020"/>
      <c r="BJ115" s="1020"/>
      <c r="BK115" s="1020"/>
      <c r="BL115" s="1020"/>
      <c r="BM115" s="1020"/>
      <c r="BN115" s="1020"/>
      <c r="BO115" s="1020"/>
      <c r="BP115" s="1021"/>
      <c r="BQ115" s="989" t="s">
        <v>225</v>
      </c>
      <c r="BR115" s="990"/>
      <c r="BS115" s="990"/>
      <c r="BT115" s="990"/>
      <c r="BU115" s="990"/>
      <c r="BV115" s="990" t="s">
        <v>225</v>
      </c>
      <c r="BW115" s="990"/>
      <c r="BX115" s="990"/>
      <c r="BY115" s="990"/>
      <c r="BZ115" s="990"/>
      <c r="CA115" s="990" t="s">
        <v>225</v>
      </c>
      <c r="CB115" s="990"/>
      <c r="CC115" s="990"/>
      <c r="CD115" s="990"/>
      <c r="CE115" s="990"/>
      <c r="CF115" s="984" t="s">
        <v>225</v>
      </c>
      <c r="CG115" s="985"/>
      <c r="CH115" s="985"/>
      <c r="CI115" s="985"/>
      <c r="CJ115" s="985"/>
      <c r="CK115" s="1015"/>
      <c r="CL115" s="1016"/>
      <c r="CM115" s="1019" t="s">
        <v>396</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225</v>
      </c>
      <c r="DH115" s="1029"/>
      <c r="DI115" s="1029"/>
      <c r="DJ115" s="1029"/>
      <c r="DK115" s="1030"/>
      <c r="DL115" s="1031" t="s">
        <v>225</v>
      </c>
      <c r="DM115" s="1029"/>
      <c r="DN115" s="1029"/>
      <c r="DO115" s="1029"/>
      <c r="DP115" s="1030"/>
      <c r="DQ115" s="1031" t="s">
        <v>225</v>
      </c>
      <c r="DR115" s="1029"/>
      <c r="DS115" s="1029"/>
      <c r="DT115" s="1029"/>
      <c r="DU115" s="1030"/>
      <c r="DV115" s="1032" t="s">
        <v>225</v>
      </c>
      <c r="DW115" s="1033"/>
      <c r="DX115" s="1033"/>
      <c r="DY115" s="1033"/>
      <c r="DZ115" s="1034"/>
    </row>
    <row r="116" spans="1:130" s="221" customFormat="1" ht="26.25" customHeight="1" x14ac:dyDescent="0.15">
      <c r="A116" s="1026"/>
      <c r="B116" s="1027"/>
      <c r="C116" s="1035" t="s">
        <v>397</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225</v>
      </c>
      <c r="AB116" s="1029"/>
      <c r="AC116" s="1029"/>
      <c r="AD116" s="1029"/>
      <c r="AE116" s="1030"/>
      <c r="AF116" s="1031" t="s">
        <v>225</v>
      </c>
      <c r="AG116" s="1029"/>
      <c r="AH116" s="1029"/>
      <c r="AI116" s="1029"/>
      <c r="AJ116" s="1030"/>
      <c r="AK116" s="1031" t="s">
        <v>225</v>
      </c>
      <c r="AL116" s="1029"/>
      <c r="AM116" s="1029"/>
      <c r="AN116" s="1029"/>
      <c r="AO116" s="1030"/>
      <c r="AP116" s="1032" t="s">
        <v>225</v>
      </c>
      <c r="AQ116" s="1033"/>
      <c r="AR116" s="1033"/>
      <c r="AS116" s="1033"/>
      <c r="AT116" s="1034"/>
      <c r="AU116" s="970"/>
      <c r="AV116" s="971"/>
      <c r="AW116" s="971"/>
      <c r="AX116" s="971"/>
      <c r="AY116" s="971"/>
      <c r="AZ116" s="1037" t="s">
        <v>398</v>
      </c>
      <c r="BA116" s="1038"/>
      <c r="BB116" s="1038"/>
      <c r="BC116" s="1038"/>
      <c r="BD116" s="1038"/>
      <c r="BE116" s="1038"/>
      <c r="BF116" s="1038"/>
      <c r="BG116" s="1038"/>
      <c r="BH116" s="1038"/>
      <c r="BI116" s="1038"/>
      <c r="BJ116" s="1038"/>
      <c r="BK116" s="1038"/>
      <c r="BL116" s="1038"/>
      <c r="BM116" s="1038"/>
      <c r="BN116" s="1038"/>
      <c r="BO116" s="1038"/>
      <c r="BP116" s="1039"/>
      <c r="BQ116" s="989" t="s">
        <v>225</v>
      </c>
      <c r="BR116" s="990"/>
      <c r="BS116" s="990"/>
      <c r="BT116" s="990"/>
      <c r="BU116" s="990"/>
      <c r="BV116" s="990" t="s">
        <v>225</v>
      </c>
      <c r="BW116" s="990"/>
      <c r="BX116" s="990"/>
      <c r="BY116" s="990"/>
      <c r="BZ116" s="990"/>
      <c r="CA116" s="990" t="s">
        <v>225</v>
      </c>
      <c r="CB116" s="990"/>
      <c r="CC116" s="990"/>
      <c r="CD116" s="990"/>
      <c r="CE116" s="990"/>
      <c r="CF116" s="984" t="s">
        <v>225</v>
      </c>
      <c r="CG116" s="985"/>
      <c r="CH116" s="985"/>
      <c r="CI116" s="985"/>
      <c r="CJ116" s="985"/>
      <c r="CK116" s="1015"/>
      <c r="CL116" s="1016"/>
      <c r="CM116" s="986" t="s">
        <v>399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225</v>
      </c>
      <c r="DH116" s="1029"/>
      <c r="DI116" s="1029"/>
      <c r="DJ116" s="1029"/>
      <c r="DK116" s="1030"/>
      <c r="DL116" s="1031" t="s">
        <v>225</v>
      </c>
      <c r="DM116" s="1029"/>
      <c r="DN116" s="1029"/>
      <c r="DO116" s="1029"/>
      <c r="DP116" s="1030"/>
      <c r="DQ116" s="1031" t="s">
        <v>225</v>
      </c>
      <c r="DR116" s="1029"/>
      <c r="DS116" s="1029"/>
      <c r="DT116" s="1029"/>
      <c r="DU116" s="1030"/>
      <c r="DV116" s="1032" t="s">
        <v>225</v>
      </c>
      <c r="DW116" s="1033"/>
      <c r="DX116" s="1033"/>
      <c r="DY116" s="1033"/>
      <c r="DZ116" s="1034"/>
    </row>
    <row r="117" spans="1:130" s="221" customFormat="1" ht="26.25" customHeight="1" x14ac:dyDescent="0.15">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400</v>
      </c>
      <c r="Z117" s="956"/>
      <c r="AA117" s="1046">
        <v>308230</v>
      </c>
      <c r="AB117" s="1047"/>
      <c r="AC117" s="1047"/>
      <c r="AD117" s="1047"/>
      <c r="AE117" s="1048"/>
      <c r="AF117" s="1049">
        <v>336220</v>
      </c>
      <c r="AG117" s="1047"/>
      <c r="AH117" s="1047"/>
      <c r="AI117" s="1047"/>
      <c r="AJ117" s="1048"/>
      <c r="AK117" s="1049">
        <v>352540</v>
      </c>
      <c r="AL117" s="1047"/>
      <c r="AM117" s="1047"/>
      <c r="AN117" s="1047"/>
      <c r="AO117" s="1048"/>
      <c r="AP117" s="1050"/>
      <c r="AQ117" s="1051"/>
      <c r="AR117" s="1051"/>
      <c r="AS117" s="1051"/>
      <c r="AT117" s="1052"/>
      <c r="AU117" s="970"/>
      <c r="AV117" s="971"/>
      <c r="AW117" s="971"/>
      <c r="AX117" s="971"/>
      <c r="AY117" s="971"/>
      <c r="AZ117" s="1037" t="s">
        <v>401</v>
      </c>
      <c r="BA117" s="1038"/>
      <c r="BB117" s="1038"/>
      <c r="BC117" s="1038"/>
      <c r="BD117" s="1038"/>
      <c r="BE117" s="1038"/>
      <c r="BF117" s="1038"/>
      <c r="BG117" s="1038"/>
      <c r="BH117" s="1038"/>
      <c r="BI117" s="1038"/>
      <c r="BJ117" s="1038"/>
      <c r="BK117" s="1038"/>
      <c r="BL117" s="1038"/>
      <c r="BM117" s="1038"/>
      <c r="BN117" s="1038"/>
      <c r="BO117" s="1038"/>
      <c r="BP117" s="1039"/>
      <c r="BQ117" s="989" t="s">
        <v>225</v>
      </c>
      <c r="BR117" s="990"/>
      <c r="BS117" s="990"/>
      <c r="BT117" s="990"/>
      <c r="BU117" s="990"/>
      <c r="BV117" s="990" t="s">
        <v>225</v>
      </c>
      <c r="BW117" s="990"/>
      <c r="BX117" s="990"/>
      <c r="BY117" s="990"/>
      <c r="BZ117" s="990"/>
      <c r="CA117" s="990" t="s">
        <v>225</v>
      </c>
      <c r="CB117" s="990"/>
      <c r="CC117" s="990"/>
      <c r="CD117" s="990"/>
      <c r="CE117" s="990"/>
      <c r="CF117" s="984" t="s">
        <v>225</v>
      </c>
      <c r="CG117" s="985"/>
      <c r="CH117" s="985"/>
      <c r="CI117" s="985"/>
      <c r="CJ117" s="985"/>
      <c r="CK117" s="1015"/>
      <c r="CL117" s="1016"/>
      <c r="CM117" s="986" t="s">
        <v>402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225</v>
      </c>
      <c r="DH117" s="1029"/>
      <c r="DI117" s="1029"/>
      <c r="DJ117" s="1029"/>
      <c r="DK117" s="1030"/>
      <c r="DL117" s="1031" t="s">
        <v>225</v>
      </c>
      <c r="DM117" s="1029"/>
      <c r="DN117" s="1029"/>
      <c r="DO117" s="1029"/>
      <c r="DP117" s="1030"/>
      <c r="DQ117" s="1031" t="s">
        <v>225</v>
      </c>
      <c r="DR117" s="1029"/>
      <c r="DS117" s="1029"/>
      <c r="DT117" s="1029"/>
      <c r="DU117" s="1030"/>
      <c r="DV117" s="1032" t="s">
        <v>225</v>
      </c>
      <c r="DW117" s="1033"/>
      <c r="DX117" s="1033"/>
      <c r="DY117" s="1033"/>
      <c r="DZ117" s="1034"/>
    </row>
    <row r="118" spans="1:130" s="221" customFormat="1" ht="26.25" customHeight="1" x14ac:dyDescent="0.15">
      <c r="A118" s="974" t="s">
        <v>375</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373</v>
      </c>
      <c r="AB118" s="955"/>
      <c r="AC118" s="955"/>
      <c r="AD118" s="955"/>
      <c r="AE118" s="956"/>
      <c r="AF118" s="954" t="s">
        <v>277</v>
      </c>
      <c r="AG118" s="955"/>
      <c r="AH118" s="955"/>
      <c r="AI118" s="955"/>
      <c r="AJ118" s="956"/>
      <c r="AK118" s="954" t="s">
        <v>276</v>
      </c>
      <c r="AL118" s="955"/>
      <c r="AM118" s="955"/>
      <c r="AN118" s="955"/>
      <c r="AO118" s="956"/>
      <c r="AP118" s="1041" t="s">
        <v>374</v>
      </c>
      <c r="AQ118" s="1042"/>
      <c r="AR118" s="1042"/>
      <c r="AS118" s="1042"/>
      <c r="AT118" s="1043"/>
      <c r="AU118" s="970"/>
      <c r="AV118" s="971"/>
      <c r="AW118" s="971"/>
      <c r="AX118" s="971"/>
      <c r="AY118" s="971"/>
      <c r="AZ118" s="1044" t="s">
        <v>403</v>
      </c>
      <c r="BA118" s="1035"/>
      <c r="BB118" s="1035"/>
      <c r="BC118" s="1035"/>
      <c r="BD118" s="1035"/>
      <c r="BE118" s="1035"/>
      <c r="BF118" s="1035"/>
      <c r="BG118" s="1035"/>
      <c r="BH118" s="1035"/>
      <c r="BI118" s="1035"/>
      <c r="BJ118" s="1035"/>
      <c r="BK118" s="1035"/>
      <c r="BL118" s="1035"/>
      <c r="BM118" s="1035"/>
      <c r="BN118" s="1035"/>
      <c r="BO118" s="1035"/>
      <c r="BP118" s="1036"/>
      <c r="BQ118" s="1067" t="s">
        <v>225</v>
      </c>
      <c r="BR118" s="1068"/>
      <c r="BS118" s="1068"/>
      <c r="BT118" s="1068"/>
      <c r="BU118" s="1068"/>
      <c r="BV118" s="1068" t="s">
        <v>225</v>
      </c>
      <c r="BW118" s="1068"/>
      <c r="BX118" s="1068"/>
      <c r="BY118" s="1068"/>
      <c r="BZ118" s="1068"/>
      <c r="CA118" s="1068" t="s">
        <v>225</v>
      </c>
      <c r="CB118" s="1068"/>
      <c r="CC118" s="1068"/>
      <c r="CD118" s="1068"/>
      <c r="CE118" s="1068"/>
      <c r="CF118" s="984" t="s">
        <v>225</v>
      </c>
      <c r="CG118" s="985"/>
      <c r="CH118" s="985"/>
      <c r="CI118" s="985"/>
      <c r="CJ118" s="985"/>
      <c r="CK118" s="1015"/>
      <c r="CL118" s="1016"/>
      <c r="CM118" s="986" t="s">
        <v>404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225</v>
      </c>
      <c r="DH118" s="1029"/>
      <c r="DI118" s="1029"/>
      <c r="DJ118" s="1029"/>
      <c r="DK118" s="1030"/>
      <c r="DL118" s="1031" t="s">
        <v>225</v>
      </c>
      <c r="DM118" s="1029"/>
      <c r="DN118" s="1029"/>
      <c r="DO118" s="1029"/>
      <c r="DP118" s="1030"/>
      <c r="DQ118" s="1031" t="s">
        <v>225</v>
      </c>
      <c r="DR118" s="1029"/>
      <c r="DS118" s="1029"/>
      <c r="DT118" s="1029"/>
      <c r="DU118" s="1030"/>
      <c r="DV118" s="1032" t="s">
        <v>225</v>
      </c>
      <c r="DW118" s="1033"/>
      <c r="DX118" s="1033"/>
      <c r="DY118" s="1033"/>
      <c r="DZ118" s="1034"/>
    </row>
    <row r="119" spans="1:130" s="221" customFormat="1" ht="26.25" customHeight="1" x14ac:dyDescent="0.15">
      <c r="A119" s="1128" t="s">
        <v>378</v>
      </c>
      <c r="B119" s="1014"/>
      <c r="C119" s="993" t="s">
        <v>379</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225</v>
      </c>
      <c r="AB119" s="962"/>
      <c r="AC119" s="962"/>
      <c r="AD119" s="962"/>
      <c r="AE119" s="963"/>
      <c r="AF119" s="964" t="s">
        <v>225</v>
      </c>
      <c r="AG119" s="962"/>
      <c r="AH119" s="962"/>
      <c r="AI119" s="962"/>
      <c r="AJ119" s="963"/>
      <c r="AK119" s="964" t="s">
        <v>225</v>
      </c>
      <c r="AL119" s="962"/>
      <c r="AM119" s="962"/>
      <c r="AN119" s="962"/>
      <c r="AO119" s="963"/>
      <c r="AP119" s="965" t="s">
        <v>225</v>
      </c>
      <c r="AQ119" s="966"/>
      <c r="AR119" s="966"/>
      <c r="AS119" s="966"/>
      <c r="AT119" s="967"/>
      <c r="AU119" s="972"/>
      <c r="AV119" s="973"/>
      <c r="AW119" s="973"/>
      <c r="AX119" s="973"/>
      <c r="AY119" s="973"/>
      <c r="AZ119" s="252" t="s">
        <v>182</v>
      </c>
      <c r="BA119" s="252"/>
      <c r="BB119" s="252"/>
      <c r="BC119" s="252"/>
      <c r="BD119" s="252"/>
      <c r="BE119" s="252"/>
      <c r="BF119" s="252"/>
      <c r="BG119" s="252"/>
      <c r="BH119" s="252"/>
      <c r="BI119" s="252"/>
      <c r="BJ119" s="252"/>
      <c r="BK119" s="252"/>
      <c r="BL119" s="252"/>
      <c r="BM119" s="252"/>
      <c r="BN119" s="252"/>
      <c r="BO119" s="1045" t="s">
        <v>405</v>
      </c>
      <c r="BP119" s="1076"/>
      <c r="BQ119" s="1067">
        <v>4949302</v>
      </c>
      <c r="BR119" s="1068"/>
      <c r="BS119" s="1068"/>
      <c r="BT119" s="1068"/>
      <c r="BU119" s="1068"/>
      <c r="BV119" s="1068">
        <v>5274414</v>
      </c>
      <c r="BW119" s="1068"/>
      <c r="BX119" s="1068"/>
      <c r="BY119" s="1068"/>
      <c r="BZ119" s="1068"/>
      <c r="CA119" s="1068">
        <v>5858178</v>
      </c>
      <c r="CB119" s="1068"/>
      <c r="CC119" s="1068"/>
      <c r="CD119" s="1068"/>
      <c r="CE119" s="1068"/>
      <c r="CF119" s="1069"/>
      <c r="CG119" s="1070"/>
      <c r="CH119" s="1070"/>
      <c r="CI119" s="1070"/>
      <c r="CJ119" s="1071"/>
      <c r="CK119" s="1017"/>
      <c r="CL119" s="1018"/>
      <c r="CM119" s="1072" t="s">
        <v>406</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16753</v>
      </c>
      <c r="DH119" s="1054"/>
      <c r="DI119" s="1054"/>
      <c r="DJ119" s="1054"/>
      <c r="DK119" s="1055"/>
      <c r="DL119" s="1053">
        <v>14052</v>
      </c>
      <c r="DM119" s="1054"/>
      <c r="DN119" s="1054"/>
      <c r="DO119" s="1054"/>
      <c r="DP119" s="1055"/>
      <c r="DQ119" s="1053">
        <v>11378</v>
      </c>
      <c r="DR119" s="1054"/>
      <c r="DS119" s="1054"/>
      <c r="DT119" s="1054"/>
      <c r="DU119" s="1055"/>
      <c r="DV119" s="1056">
        <v>0.5</v>
      </c>
      <c r="DW119" s="1057"/>
      <c r="DX119" s="1057"/>
      <c r="DY119" s="1057"/>
      <c r="DZ119" s="1058"/>
    </row>
    <row r="120" spans="1:130" s="221" customFormat="1" ht="26.25" customHeight="1" x14ac:dyDescent="0.15">
      <c r="A120" s="1129"/>
      <c r="B120" s="1016"/>
      <c r="C120" s="986" t="s">
        <v>383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225</v>
      </c>
      <c r="AB120" s="1029"/>
      <c r="AC120" s="1029"/>
      <c r="AD120" s="1029"/>
      <c r="AE120" s="1030"/>
      <c r="AF120" s="1031" t="s">
        <v>225</v>
      </c>
      <c r="AG120" s="1029"/>
      <c r="AH120" s="1029"/>
      <c r="AI120" s="1029"/>
      <c r="AJ120" s="1030"/>
      <c r="AK120" s="1031" t="s">
        <v>225</v>
      </c>
      <c r="AL120" s="1029"/>
      <c r="AM120" s="1029"/>
      <c r="AN120" s="1029"/>
      <c r="AO120" s="1030"/>
      <c r="AP120" s="1032" t="s">
        <v>225</v>
      </c>
      <c r="AQ120" s="1033"/>
      <c r="AR120" s="1033"/>
      <c r="AS120" s="1033"/>
      <c r="AT120" s="1034"/>
      <c r="AU120" s="1059" t="s">
        <v>407</v>
      </c>
      <c r="AV120" s="1060"/>
      <c r="AW120" s="1060"/>
      <c r="AX120" s="1060"/>
      <c r="AY120" s="1061"/>
      <c r="AZ120" s="1010" t="s">
        <v>408</v>
      </c>
      <c r="BA120" s="959"/>
      <c r="BB120" s="959"/>
      <c r="BC120" s="959"/>
      <c r="BD120" s="959"/>
      <c r="BE120" s="959"/>
      <c r="BF120" s="959"/>
      <c r="BG120" s="959"/>
      <c r="BH120" s="959"/>
      <c r="BI120" s="959"/>
      <c r="BJ120" s="959"/>
      <c r="BK120" s="959"/>
      <c r="BL120" s="959"/>
      <c r="BM120" s="959"/>
      <c r="BN120" s="959"/>
      <c r="BO120" s="959"/>
      <c r="BP120" s="960"/>
      <c r="BQ120" s="996">
        <v>1612686</v>
      </c>
      <c r="BR120" s="997"/>
      <c r="BS120" s="997"/>
      <c r="BT120" s="997"/>
      <c r="BU120" s="997"/>
      <c r="BV120" s="997">
        <v>1497144</v>
      </c>
      <c r="BW120" s="997"/>
      <c r="BX120" s="997"/>
      <c r="BY120" s="997"/>
      <c r="BZ120" s="997"/>
      <c r="CA120" s="997">
        <v>1503918</v>
      </c>
      <c r="CB120" s="997"/>
      <c r="CC120" s="997"/>
      <c r="CD120" s="997"/>
      <c r="CE120" s="997"/>
      <c r="CF120" s="1011">
        <v>63.8</v>
      </c>
      <c r="CG120" s="1012"/>
      <c r="CH120" s="1012"/>
      <c r="CI120" s="1012"/>
      <c r="CJ120" s="1012"/>
      <c r="CK120" s="1077" t="s">
        <v>409</v>
      </c>
      <c r="CL120" s="1078"/>
      <c r="CM120" s="1078"/>
      <c r="CN120" s="1078"/>
      <c r="CO120" s="1079"/>
      <c r="CP120" s="1085" t="s">
        <v>353</v>
      </c>
      <c r="CQ120" s="1086"/>
      <c r="CR120" s="1086"/>
      <c r="CS120" s="1086"/>
      <c r="CT120" s="1086"/>
      <c r="CU120" s="1086"/>
      <c r="CV120" s="1086"/>
      <c r="CW120" s="1086"/>
      <c r="CX120" s="1086"/>
      <c r="CY120" s="1086"/>
      <c r="CZ120" s="1086"/>
      <c r="DA120" s="1086"/>
      <c r="DB120" s="1086"/>
      <c r="DC120" s="1086"/>
      <c r="DD120" s="1086"/>
      <c r="DE120" s="1086"/>
      <c r="DF120" s="1087"/>
      <c r="DG120" s="996">
        <v>381110</v>
      </c>
      <c r="DH120" s="997"/>
      <c r="DI120" s="997"/>
      <c r="DJ120" s="997"/>
      <c r="DK120" s="997"/>
      <c r="DL120" s="997">
        <v>358866</v>
      </c>
      <c r="DM120" s="997"/>
      <c r="DN120" s="997"/>
      <c r="DO120" s="997"/>
      <c r="DP120" s="997"/>
      <c r="DQ120" s="997">
        <v>336211</v>
      </c>
      <c r="DR120" s="997"/>
      <c r="DS120" s="997"/>
      <c r="DT120" s="997"/>
      <c r="DU120" s="997"/>
      <c r="DV120" s="998">
        <v>14.3</v>
      </c>
      <c r="DW120" s="998"/>
      <c r="DX120" s="998"/>
      <c r="DY120" s="998"/>
      <c r="DZ120" s="999"/>
    </row>
    <row r="121" spans="1:130" s="221" customFormat="1" ht="26.25" customHeight="1" x14ac:dyDescent="0.15">
      <c r="A121" s="1129"/>
      <c r="B121" s="1016"/>
      <c r="C121" s="1037" t="s">
        <v>410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225</v>
      </c>
      <c r="AB121" s="1029"/>
      <c r="AC121" s="1029"/>
      <c r="AD121" s="1029"/>
      <c r="AE121" s="1030"/>
      <c r="AF121" s="1031" t="s">
        <v>225</v>
      </c>
      <c r="AG121" s="1029"/>
      <c r="AH121" s="1029"/>
      <c r="AI121" s="1029"/>
      <c r="AJ121" s="1030"/>
      <c r="AK121" s="1031" t="s">
        <v>225</v>
      </c>
      <c r="AL121" s="1029"/>
      <c r="AM121" s="1029"/>
      <c r="AN121" s="1029"/>
      <c r="AO121" s="1030"/>
      <c r="AP121" s="1032" t="s">
        <v>225</v>
      </c>
      <c r="AQ121" s="1033"/>
      <c r="AR121" s="1033"/>
      <c r="AS121" s="1033"/>
      <c r="AT121" s="1034"/>
      <c r="AU121" s="1062"/>
      <c r="AV121" s="1063"/>
      <c r="AW121" s="1063"/>
      <c r="AX121" s="1063"/>
      <c r="AY121" s="1064"/>
      <c r="AZ121" s="1019" t="s">
        <v>411</v>
      </c>
      <c r="BA121" s="1020"/>
      <c r="BB121" s="1020"/>
      <c r="BC121" s="1020"/>
      <c r="BD121" s="1020"/>
      <c r="BE121" s="1020"/>
      <c r="BF121" s="1020"/>
      <c r="BG121" s="1020"/>
      <c r="BH121" s="1020"/>
      <c r="BI121" s="1020"/>
      <c r="BJ121" s="1020"/>
      <c r="BK121" s="1020"/>
      <c r="BL121" s="1020"/>
      <c r="BM121" s="1020"/>
      <c r="BN121" s="1020"/>
      <c r="BO121" s="1020"/>
      <c r="BP121" s="1021"/>
      <c r="BQ121" s="989" t="s">
        <v>225</v>
      </c>
      <c r="BR121" s="990"/>
      <c r="BS121" s="990"/>
      <c r="BT121" s="990"/>
      <c r="BU121" s="990"/>
      <c r="BV121" s="990" t="s">
        <v>225</v>
      </c>
      <c r="BW121" s="990"/>
      <c r="BX121" s="990"/>
      <c r="BY121" s="990"/>
      <c r="BZ121" s="990"/>
      <c r="CA121" s="990" t="s">
        <v>225</v>
      </c>
      <c r="CB121" s="990"/>
      <c r="CC121" s="990"/>
      <c r="CD121" s="990"/>
      <c r="CE121" s="990"/>
      <c r="CF121" s="984" t="s">
        <v>225</v>
      </c>
      <c r="CG121" s="985"/>
      <c r="CH121" s="985"/>
      <c r="CI121" s="985"/>
      <c r="CJ121" s="985"/>
      <c r="CK121" s="1080"/>
      <c r="CL121" s="1081"/>
      <c r="CM121" s="1081"/>
      <c r="CN121" s="1081"/>
      <c r="CO121" s="1082"/>
      <c r="CP121" s="1090" t="s">
        <v>349</v>
      </c>
      <c r="CQ121" s="1091"/>
      <c r="CR121" s="1091"/>
      <c r="CS121" s="1091"/>
      <c r="CT121" s="1091"/>
      <c r="CU121" s="1091"/>
      <c r="CV121" s="1091"/>
      <c r="CW121" s="1091"/>
      <c r="CX121" s="1091"/>
      <c r="CY121" s="1091"/>
      <c r="CZ121" s="1091"/>
      <c r="DA121" s="1091"/>
      <c r="DB121" s="1091"/>
      <c r="DC121" s="1091"/>
      <c r="DD121" s="1091"/>
      <c r="DE121" s="1091"/>
      <c r="DF121" s="1092"/>
      <c r="DG121" s="989">
        <v>174000</v>
      </c>
      <c r="DH121" s="990"/>
      <c r="DI121" s="990"/>
      <c r="DJ121" s="990"/>
      <c r="DK121" s="990"/>
      <c r="DL121" s="990">
        <v>163195</v>
      </c>
      <c r="DM121" s="990"/>
      <c r="DN121" s="990"/>
      <c r="DO121" s="990"/>
      <c r="DP121" s="990"/>
      <c r="DQ121" s="990">
        <v>141487</v>
      </c>
      <c r="DR121" s="990"/>
      <c r="DS121" s="990"/>
      <c r="DT121" s="990"/>
      <c r="DU121" s="990"/>
      <c r="DV121" s="991">
        <v>6</v>
      </c>
      <c r="DW121" s="991"/>
      <c r="DX121" s="991"/>
      <c r="DY121" s="991"/>
      <c r="DZ121" s="992"/>
    </row>
    <row r="122" spans="1:130" s="221" customFormat="1" ht="26.25" customHeight="1" x14ac:dyDescent="0.15">
      <c r="A122" s="1129"/>
      <c r="B122" s="1016"/>
      <c r="C122" s="986" t="s">
        <v>393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225</v>
      </c>
      <c r="AB122" s="1029"/>
      <c r="AC122" s="1029"/>
      <c r="AD122" s="1029"/>
      <c r="AE122" s="1030"/>
      <c r="AF122" s="1031" t="s">
        <v>225</v>
      </c>
      <c r="AG122" s="1029"/>
      <c r="AH122" s="1029"/>
      <c r="AI122" s="1029"/>
      <c r="AJ122" s="1030"/>
      <c r="AK122" s="1031" t="s">
        <v>225</v>
      </c>
      <c r="AL122" s="1029"/>
      <c r="AM122" s="1029"/>
      <c r="AN122" s="1029"/>
      <c r="AO122" s="1030"/>
      <c r="AP122" s="1032" t="s">
        <v>225</v>
      </c>
      <c r="AQ122" s="1033"/>
      <c r="AR122" s="1033"/>
      <c r="AS122" s="1033"/>
      <c r="AT122" s="1034"/>
      <c r="AU122" s="1062"/>
      <c r="AV122" s="1063"/>
      <c r="AW122" s="1063"/>
      <c r="AX122" s="1063"/>
      <c r="AY122" s="1064"/>
      <c r="AZ122" s="1044" t="s">
        <v>412</v>
      </c>
      <c r="BA122" s="1035"/>
      <c r="BB122" s="1035"/>
      <c r="BC122" s="1035"/>
      <c r="BD122" s="1035"/>
      <c r="BE122" s="1035"/>
      <c r="BF122" s="1035"/>
      <c r="BG122" s="1035"/>
      <c r="BH122" s="1035"/>
      <c r="BI122" s="1035"/>
      <c r="BJ122" s="1035"/>
      <c r="BK122" s="1035"/>
      <c r="BL122" s="1035"/>
      <c r="BM122" s="1035"/>
      <c r="BN122" s="1035"/>
      <c r="BO122" s="1035"/>
      <c r="BP122" s="1036"/>
      <c r="BQ122" s="1067">
        <v>3698518</v>
      </c>
      <c r="BR122" s="1068"/>
      <c r="BS122" s="1068"/>
      <c r="BT122" s="1068"/>
      <c r="BU122" s="1068"/>
      <c r="BV122" s="1068">
        <v>3944345</v>
      </c>
      <c r="BW122" s="1068"/>
      <c r="BX122" s="1068"/>
      <c r="BY122" s="1068"/>
      <c r="BZ122" s="1068"/>
      <c r="CA122" s="1068">
        <v>4286857</v>
      </c>
      <c r="CB122" s="1068"/>
      <c r="CC122" s="1068"/>
      <c r="CD122" s="1068"/>
      <c r="CE122" s="1068"/>
      <c r="CF122" s="1088">
        <v>181.9</v>
      </c>
      <c r="CG122" s="1089"/>
      <c r="CH122" s="1089"/>
      <c r="CI122" s="1089"/>
      <c r="CJ122" s="1089"/>
      <c r="CK122" s="1080"/>
      <c r="CL122" s="1081"/>
      <c r="CM122" s="1081"/>
      <c r="CN122" s="1081"/>
      <c r="CO122" s="1082"/>
      <c r="CP122" s="1090" t="s">
        <v>351</v>
      </c>
      <c r="CQ122" s="1091"/>
      <c r="CR122" s="1091"/>
      <c r="CS122" s="1091"/>
      <c r="CT122" s="1091"/>
      <c r="CU122" s="1091"/>
      <c r="CV122" s="1091"/>
      <c r="CW122" s="1091"/>
      <c r="CX122" s="1091"/>
      <c r="CY122" s="1091"/>
      <c r="CZ122" s="1091"/>
      <c r="DA122" s="1091"/>
      <c r="DB122" s="1091"/>
      <c r="DC122" s="1091"/>
      <c r="DD122" s="1091"/>
      <c r="DE122" s="1091"/>
      <c r="DF122" s="1092"/>
      <c r="DG122" s="989">
        <v>104987</v>
      </c>
      <c r="DH122" s="990"/>
      <c r="DI122" s="990"/>
      <c r="DJ122" s="990"/>
      <c r="DK122" s="990"/>
      <c r="DL122" s="990">
        <v>93168</v>
      </c>
      <c r="DM122" s="990"/>
      <c r="DN122" s="990"/>
      <c r="DO122" s="990"/>
      <c r="DP122" s="990"/>
      <c r="DQ122" s="990">
        <v>77743</v>
      </c>
      <c r="DR122" s="990"/>
      <c r="DS122" s="990"/>
      <c r="DT122" s="990"/>
      <c r="DU122" s="990"/>
      <c r="DV122" s="991">
        <v>3.3</v>
      </c>
      <c r="DW122" s="991"/>
      <c r="DX122" s="991"/>
      <c r="DY122" s="991"/>
      <c r="DZ122" s="992"/>
    </row>
    <row r="123" spans="1:130" s="221" customFormat="1" ht="26.25" customHeight="1" x14ac:dyDescent="0.15">
      <c r="A123" s="1129"/>
      <c r="B123" s="1016"/>
      <c r="C123" s="986" t="s">
        <v>399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225</v>
      </c>
      <c r="AB123" s="1029"/>
      <c r="AC123" s="1029"/>
      <c r="AD123" s="1029"/>
      <c r="AE123" s="1030"/>
      <c r="AF123" s="1031" t="s">
        <v>225</v>
      </c>
      <c r="AG123" s="1029"/>
      <c r="AH123" s="1029"/>
      <c r="AI123" s="1029"/>
      <c r="AJ123" s="1030"/>
      <c r="AK123" s="1031" t="s">
        <v>225</v>
      </c>
      <c r="AL123" s="1029"/>
      <c r="AM123" s="1029"/>
      <c r="AN123" s="1029"/>
      <c r="AO123" s="1030"/>
      <c r="AP123" s="1032" t="s">
        <v>225</v>
      </c>
      <c r="AQ123" s="1033"/>
      <c r="AR123" s="1033"/>
      <c r="AS123" s="1033"/>
      <c r="AT123" s="1034"/>
      <c r="AU123" s="1065"/>
      <c r="AV123" s="1066"/>
      <c r="AW123" s="1066"/>
      <c r="AX123" s="1066"/>
      <c r="AY123" s="1066"/>
      <c r="AZ123" s="252" t="s">
        <v>182</v>
      </c>
      <c r="BA123" s="252"/>
      <c r="BB123" s="252"/>
      <c r="BC123" s="252"/>
      <c r="BD123" s="252"/>
      <c r="BE123" s="252"/>
      <c r="BF123" s="252"/>
      <c r="BG123" s="252"/>
      <c r="BH123" s="252"/>
      <c r="BI123" s="252"/>
      <c r="BJ123" s="252"/>
      <c r="BK123" s="252"/>
      <c r="BL123" s="252"/>
      <c r="BM123" s="252"/>
      <c r="BN123" s="252"/>
      <c r="BO123" s="1045" t="s">
        <v>413</v>
      </c>
      <c r="BP123" s="1076"/>
      <c r="BQ123" s="1135">
        <v>5311204</v>
      </c>
      <c r="BR123" s="1136"/>
      <c r="BS123" s="1136"/>
      <c r="BT123" s="1136"/>
      <c r="BU123" s="1136"/>
      <c r="BV123" s="1136">
        <v>5441489</v>
      </c>
      <c r="BW123" s="1136"/>
      <c r="BX123" s="1136"/>
      <c r="BY123" s="1136"/>
      <c r="BZ123" s="1136"/>
      <c r="CA123" s="1136">
        <v>5790775</v>
      </c>
      <c r="CB123" s="1136"/>
      <c r="CC123" s="1136"/>
      <c r="CD123" s="1136"/>
      <c r="CE123" s="1136"/>
      <c r="CF123" s="1069"/>
      <c r="CG123" s="1070"/>
      <c r="CH123" s="1070"/>
      <c r="CI123" s="1070"/>
      <c r="CJ123" s="1071"/>
      <c r="CK123" s="1080"/>
      <c r="CL123" s="1081"/>
      <c r="CM123" s="1081"/>
      <c r="CN123" s="1081"/>
      <c r="CO123" s="1082"/>
      <c r="CP123" s="1090" t="s">
        <v>347</v>
      </c>
      <c r="CQ123" s="1091"/>
      <c r="CR123" s="1091"/>
      <c r="CS123" s="1091"/>
      <c r="CT123" s="1091"/>
      <c r="CU123" s="1091"/>
      <c r="CV123" s="1091"/>
      <c r="CW123" s="1091"/>
      <c r="CX123" s="1091"/>
      <c r="CY123" s="1091"/>
      <c r="CZ123" s="1091"/>
      <c r="DA123" s="1091"/>
      <c r="DB123" s="1091"/>
      <c r="DC123" s="1091"/>
      <c r="DD123" s="1091"/>
      <c r="DE123" s="1091"/>
      <c r="DF123" s="1092"/>
      <c r="DG123" s="1028" t="s">
        <v>225</v>
      </c>
      <c r="DH123" s="1029"/>
      <c r="DI123" s="1029"/>
      <c r="DJ123" s="1029"/>
      <c r="DK123" s="1030"/>
      <c r="DL123" s="1031" t="s">
        <v>225</v>
      </c>
      <c r="DM123" s="1029"/>
      <c r="DN123" s="1029"/>
      <c r="DO123" s="1029"/>
      <c r="DP123" s="1030"/>
      <c r="DQ123" s="1031" t="s">
        <v>225</v>
      </c>
      <c r="DR123" s="1029"/>
      <c r="DS123" s="1029"/>
      <c r="DT123" s="1029"/>
      <c r="DU123" s="1030"/>
      <c r="DV123" s="1032" t="s">
        <v>225</v>
      </c>
      <c r="DW123" s="1033"/>
      <c r="DX123" s="1033"/>
      <c r="DY123" s="1033"/>
      <c r="DZ123" s="1034"/>
    </row>
    <row r="124" spans="1:130" s="221" customFormat="1" ht="26.25" customHeight="1" thickBot="1" x14ac:dyDescent="0.2">
      <c r="A124" s="1129"/>
      <c r="B124" s="1016"/>
      <c r="C124" s="986" t="s">
        <v>402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225</v>
      </c>
      <c r="AB124" s="1029"/>
      <c r="AC124" s="1029"/>
      <c r="AD124" s="1029"/>
      <c r="AE124" s="1030"/>
      <c r="AF124" s="1031" t="s">
        <v>225</v>
      </c>
      <c r="AG124" s="1029"/>
      <c r="AH124" s="1029"/>
      <c r="AI124" s="1029"/>
      <c r="AJ124" s="1030"/>
      <c r="AK124" s="1031" t="s">
        <v>225</v>
      </c>
      <c r="AL124" s="1029"/>
      <c r="AM124" s="1029"/>
      <c r="AN124" s="1029"/>
      <c r="AO124" s="1030"/>
      <c r="AP124" s="1032" t="s">
        <v>225</v>
      </c>
      <c r="AQ124" s="1033"/>
      <c r="AR124" s="1033"/>
      <c r="AS124" s="1033"/>
      <c r="AT124" s="1034"/>
      <c r="AU124" s="1131" t="s">
        <v>414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225</v>
      </c>
      <c r="BR124" s="1098"/>
      <c r="BS124" s="1098"/>
      <c r="BT124" s="1098"/>
      <c r="BU124" s="1098"/>
      <c r="BV124" s="1098" t="s">
        <v>225</v>
      </c>
      <c r="BW124" s="1098"/>
      <c r="BX124" s="1098"/>
      <c r="BY124" s="1098"/>
      <c r="BZ124" s="1098"/>
      <c r="CA124" s="1098">
        <v>2.8</v>
      </c>
      <c r="CB124" s="1098"/>
      <c r="CC124" s="1098"/>
      <c r="CD124" s="1098"/>
      <c r="CE124" s="1098"/>
      <c r="CF124" s="1099"/>
      <c r="CG124" s="1100"/>
      <c r="CH124" s="1100"/>
      <c r="CI124" s="1100"/>
      <c r="CJ124" s="1101"/>
      <c r="CK124" s="1083"/>
      <c r="CL124" s="1083"/>
      <c r="CM124" s="1083"/>
      <c r="CN124" s="1083"/>
      <c r="CO124" s="1084"/>
      <c r="CP124" s="1090" t="s">
        <v>415</v>
      </c>
      <c r="CQ124" s="1091"/>
      <c r="CR124" s="1091"/>
      <c r="CS124" s="1091"/>
      <c r="CT124" s="1091"/>
      <c r="CU124" s="1091"/>
      <c r="CV124" s="1091"/>
      <c r="CW124" s="1091"/>
      <c r="CX124" s="1091"/>
      <c r="CY124" s="1091"/>
      <c r="CZ124" s="1091"/>
      <c r="DA124" s="1091"/>
      <c r="DB124" s="1091"/>
      <c r="DC124" s="1091"/>
      <c r="DD124" s="1091"/>
      <c r="DE124" s="1091"/>
      <c r="DF124" s="1092"/>
      <c r="DG124" s="1075" t="s">
        <v>225</v>
      </c>
      <c r="DH124" s="1054"/>
      <c r="DI124" s="1054"/>
      <c r="DJ124" s="1054"/>
      <c r="DK124" s="1055"/>
      <c r="DL124" s="1053" t="s">
        <v>225</v>
      </c>
      <c r="DM124" s="1054"/>
      <c r="DN124" s="1054"/>
      <c r="DO124" s="1054"/>
      <c r="DP124" s="1055"/>
      <c r="DQ124" s="1053" t="s">
        <v>225</v>
      </c>
      <c r="DR124" s="1054"/>
      <c r="DS124" s="1054"/>
      <c r="DT124" s="1054"/>
      <c r="DU124" s="1055"/>
      <c r="DV124" s="1056" t="s">
        <v>225</v>
      </c>
      <c r="DW124" s="1057"/>
      <c r="DX124" s="1057"/>
      <c r="DY124" s="1057"/>
      <c r="DZ124" s="1058"/>
    </row>
    <row r="125" spans="1:130" s="221" customFormat="1" ht="26.25" customHeight="1" x14ac:dyDescent="0.15">
      <c r="A125" s="1129"/>
      <c r="B125" s="1016"/>
      <c r="C125" s="986" t="s">
        <v>404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225</v>
      </c>
      <c r="AB125" s="1029"/>
      <c r="AC125" s="1029"/>
      <c r="AD125" s="1029"/>
      <c r="AE125" s="1030"/>
      <c r="AF125" s="1031" t="s">
        <v>225</v>
      </c>
      <c r="AG125" s="1029"/>
      <c r="AH125" s="1029"/>
      <c r="AI125" s="1029"/>
      <c r="AJ125" s="1030"/>
      <c r="AK125" s="1031" t="s">
        <v>225</v>
      </c>
      <c r="AL125" s="1029"/>
      <c r="AM125" s="1029"/>
      <c r="AN125" s="1029"/>
      <c r="AO125" s="1030"/>
      <c r="AP125" s="1032" t="s">
        <v>225</v>
      </c>
      <c r="AQ125" s="1033"/>
      <c r="AR125" s="1033"/>
      <c r="AS125" s="1033"/>
      <c r="AT125" s="1034"/>
      <c r="AU125" s="253"/>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55"/>
      <c r="BR125" s="255"/>
      <c r="BS125" s="255"/>
      <c r="BT125" s="255"/>
      <c r="BU125" s="255"/>
      <c r="BV125" s="255"/>
      <c r="BW125" s="255"/>
      <c r="BX125" s="255"/>
      <c r="BY125" s="255"/>
      <c r="BZ125" s="255"/>
      <c r="CA125" s="255"/>
      <c r="CB125" s="255"/>
      <c r="CC125" s="255"/>
      <c r="CD125" s="255"/>
      <c r="CE125" s="255"/>
      <c r="CF125" s="255"/>
      <c r="CG125" s="255"/>
      <c r="CH125" s="255"/>
      <c r="CI125" s="255"/>
      <c r="CJ125" s="256"/>
      <c r="CK125" s="1093" t="s">
        <v>416</v>
      </c>
      <c r="CL125" s="1078"/>
      <c r="CM125" s="1078"/>
      <c r="CN125" s="1078"/>
      <c r="CO125" s="1079"/>
      <c r="CP125" s="1010" t="s">
        <v>417</v>
      </c>
      <c r="CQ125" s="959"/>
      <c r="CR125" s="959"/>
      <c r="CS125" s="959"/>
      <c r="CT125" s="959"/>
      <c r="CU125" s="959"/>
      <c r="CV125" s="959"/>
      <c r="CW125" s="959"/>
      <c r="CX125" s="959"/>
      <c r="CY125" s="959"/>
      <c r="CZ125" s="959"/>
      <c r="DA125" s="959"/>
      <c r="DB125" s="959"/>
      <c r="DC125" s="959"/>
      <c r="DD125" s="959"/>
      <c r="DE125" s="959"/>
      <c r="DF125" s="960"/>
      <c r="DG125" s="996" t="s">
        <v>225</v>
      </c>
      <c r="DH125" s="997"/>
      <c r="DI125" s="997"/>
      <c r="DJ125" s="997"/>
      <c r="DK125" s="997"/>
      <c r="DL125" s="997" t="s">
        <v>225</v>
      </c>
      <c r="DM125" s="997"/>
      <c r="DN125" s="997"/>
      <c r="DO125" s="997"/>
      <c r="DP125" s="997"/>
      <c r="DQ125" s="997" t="s">
        <v>225</v>
      </c>
      <c r="DR125" s="997"/>
      <c r="DS125" s="997"/>
      <c r="DT125" s="997"/>
      <c r="DU125" s="997"/>
      <c r="DV125" s="998" t="s">
        <v>225</v>
      </c>
      <c r="DW125" s="998"/>
      <c r="DX125" s="998"/>
      <c r="DY125" s="998"/>
      <c r="DZ125" s="999"/>
    </row>
    <row r="126" spans="1:130" s="221" customFormat="1" ht="26.25" customHeight="1" thickBot="1" x14ac:dyDescent="0.2">
      <c r="A126" s="1129"/>
      <c r="B126" s="1016"/>
      <c r="C126" s="986" t="s">
        <v>406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225</v>
      </c>
      <c r="AB126" s="1029"/>
      <c r="AC126" s="1029"/>
      <c r="AD126" s="1029"/>
      <c r="AE126" s="1030"/>
      <c r="AF126" s="1031" t="s">
        <v>225</v>
      </c>
      <c r="AG126" s="1029"/>
      <c r="AH126" s="1029"/>
      <c r="AI126" s="1029"/>
      <c r="AJ126" s="1030"/>
      <c r="AK126" s="1031" t="s">
        <v>225</v>
      </c>
      <c r="AL126" s="1029"/>
      <c r="AM126" s="1029"/>
      <c r="AN126" s="1029"/>
      <c r="AO126" s="1030"/>
      <c r="AP126" s="1032" t="s">
        <v>225</v>
      </c>
      <c r="AQ126" s="1033"/>
      <c r="AR126" s="1033"/>
      <c r="AS126" s="1033"/>
      <c r="AT126" s="1034"/>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8"/>
      <c r="CE126" s="258"/>
      <c r="CF126" s="258"/>
      <c r="CG126" s="255"/>
      <c r="CH126" s="255"/>
      <c r="CI126" s="255"/>
      <c r="CJ126" s="256"/>
      <c r="CK126" s="1094"/>
      <c r="CL126" s="1081"/>
      <c r="CM126" s="1081"/>
      <c r="CN126" s="1081"/>
      <c r="CO126" s="1082"/>
      <c r="CP126" s="1019" t="s">
        <v>418</v>
      </c>
      <c r="CQ126" s="1020"/>
      <c r="CR126" s="1020"/>
      <c r="CS126" s="1020"/>
      <c r="CT126" s="1020"/>
      <c r="CU126" s="1020"/>
      <c r="CV126" s="1020"/>
      <c r="CW126" s="1020"/>
      <c r="CX126" s="1020"/>
      <c r="CY126" s="1020"/>
      <c r="CZ126" s="1020"/>
      <c r="DA126" s="1020"/>
      <c r="DB126" s="1020"/>
      <c r="DC126" s="1020"/>
      <c r="DD126" s="1020"/>
      <c r="DE126" s="1020"/>
      <c r="DF126" s="1021"/>
      <c r="DG126" s="989" t="s">
        <v>225</v>
      </c>
      <c r="DH126" s="990"/>
      <c r="DI126" s="990"/>
      <c r="DJ126" s="990"/>
      <c r="DK126" s="990"/>
      <c r="DL126" s="990" t="s">
        <v>225</v>
      </c>
      <c r="DM126" s="990"/>
      <c r="DN126" s="990"/>
      <c r="DO126" s="990"/>
      <c r="DP126" s="990"/>
      <c r="DQ126" s="990" t="s">
        <v>225</v>
      </c>
      <c r="DR126" s="990"/>
      <c r="DS126" s="990"/>
      <c r="DT126" s="990"/>
      <c r="DU126" s="990"/>
      <c r="DV126" s="991" t="s">
        <v>225</v>
      </c>
      <c r="DW126" s="991"/>
      <c r="DX126" s="991"/>
      <c r="DY126" s="991"/>
      <c r="DZ126" s="992"/>
    </row>
    <row r="127" spans="1:130" s="221" customFormat="1" ht="26.25" customHeight="1" x14ac:dyDescent="0.15">
      <c r="A127" s="1130"/>
      <c r="B127" s="1018"/>
      <c r="C127" s="1072" t="s">
        <v>419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1466</v>
      </c>
      <c r="AB127" s="1029"/>
      <c r="AC127" s="1029"/>
      <c r="AD127" s="1029"/>
      <c r="AE127" s="1030"/>
      <c r="AF127" s="1031">
        <v>1637</v>
      </c>
      <c r="AG127" s="1029"/>
      <c r="AH127" s="1029"/>
      <c r="AI127" s="1029"/>
      <c r="AJ127" s="1030"/>
      <c r="AK127" s="1031">
        <v>723</v>
      </c>
      <c r="AL127" s="1029"/>
      <c r="AM127" s="1029"/>
      <c r="AN127" s="1029"/>
      <c r="AO127" s="1030"/>
      <c r="AP127" s="1032">
        <v>0</v>
      </c>
      <c r="AQ127" s="1033"/>
      <c r="AR127" s="1033"/>
      <c r="AS127" s="1033"/>
      <c r="AT127" s="1034"/>
      <c r="AU127" s="257"/>
      <c r="AV127" s="257"/>
      <c r="AW127" s="257"/>
      <c r="AX127" s="1102" t="s">
        <v>420</v>
      </c>
      <c r="AY127" s="1103"/>
      <c r="AZ127" s="1103"/>
      <c r="BA127" s="1103"/>
      <c r="BB127" s="1103"/>
      <c r="BC127" s="1103"/>
      <c r="BD127" s="1103"/>
      <c r="BE127" s="1104"/>
      <c r="BF127" s="1105" t="s">
        <v>421</v>
      </c>
      <c r="BG127" s="1103"/>
      <c r="BH127" s="1103"/>
      <c r="BI127" s="1103"/>
      <c r="BJ127" s="1103"/>
      <c r="BK127" s="1103"/>
      <c r="BL127" s="1104"/>
      <c r="BM127" s="1105" t="s">
        <v>422</v>
      </c>
      <c r="BN127" s="1103"/>
      <c r="BO127" s="1103"/>
      <c r="BP127" s="1103"/>
      <c r="BQ127" s="1103"/>
      <c r="BR127" s="1103"/>
      <c r="BS127" s="1104"/>
      <c r="BT127" s="1105" t="s">
        <v>423</v>
      </c>
      <c r="BU127" s="1103"/>
      <c r="BV127" s="1103"/>
      <c r="BW127" s="1103"/>
      <c r="BX127" s="1103"/>
      <c r="BY127" s="1103"/>
      <c r="BZ127" s="1127"/>
      <c r="CA127" s="257"/>
      <c r="CB127" s="257"/>
      <c r="CC127" s="257"/>
      <c r="CD127" s="258"/>
      <c r="CE127" s="258"/>
      <c r="CF127" s="258"/>
      <c r="CG127" s="255"/>
      <c r="CH127" s="255"/>
      <c r="CI127" s="255"/>
      <c r="CJ127" s="256"/>
      <c r="CK127" s="1094"/>
      <c r="CL127" s="1081"/>
      <c r="CM127" s="1081"/>
      <c r="CN127" s="1081"/>
      <c r="CO127" s="1082"/>
      <c r="CP127" s="1019" t="s">
        <v>424</v>
      </c>
      <c r="CQ127" s="1020"/>
      <c r="CR127" s="1020"/>
      <c r="CS127" s="1020"/>
      <c r="CT127" s="1020"/>
      <c r="CU127" s="1020"/>
      <c r="CV127" s="1020"/>
      <c r="CW127" s="1020"/>
      <c r="CX127" s="1020"/>
      <c r="CY127" s="1020"/>
      <c r="CZ127" s="1020"/>
      <c r="DA127" s="1020"/>
      <c r="DB127" s="1020"/>
      <c r="DC127" s="1020"/>
      <c r="DD127" s="1020"/>
      <c r="DE127" s="1020"/>
      <c r="DF127" s="1021"/>
      <c r="DG127" s="989" t="s">
        <v>225</v>
      </c>
      <c r="DH127" s="990"/>
      <c r="DI127" s="990"/>
      <c r="DJ127" s="990"/>
      <c r="DK127" s="990"/>
      <c r="DL127" s="990" t="s">
        <v>225</v>
      </c>
      <c r="DM127" s="990"/>
      <c r="DN127" s="990"/>
      <c r="DO127" s="990"/>
      <c r="DP127" s="990"/>
      <c r="DQ127" s="990" t="s">
        <v>225</v>
      </c>
      <c r="DR127" s="990"/>
      <c r="DS127" s="990"/>
      <c r="DT127" s="990"/>
      <c r="DU127" s="990"/>
      <c r="DV127" s="991" t="s">
        <v>225</v>
      </c>
      <c r="DW127" s="991"/>
      <c r="DX127" s="991"/>
      <c r="DY127" s="991"/>
      <c r="DZ127" s="992"/>
    </row>
    <row r="128" spans="1:130" s="221" customFormat="1" ht="26.25" customHeight="1" thickBot="1" x14ac:dyDescent="0.2">
      <c r="A128" s="1113" t="s">
        <v>425</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426</v>
      </c>
      <c r="X128" s="1115"/>
      <c r="Y128" s="1115"/>
      <c r="Z128" s="1116"/>
      <c r="AA128" s="1117" t="s">
        <v>225</v>
      </c>
      <c r="AB128" s="1118"/>
      <c r="AC128" s="1118"/>
      <c r="AD128" s="1118"/>
      <c r="AE128" s="1119"/>
      <c r="AF128" s="1120" t="s">
        <v>225</v>
      </c>
      <c r="AG128" s="1118"/>
      <c r="AH128" s="1118"/>
      <c r="AI128" s="1118"/>
      <c r="AJ128" s="1119"/>
      <c r="AK128" s="1120" t="s">
        <v>225</v>
      </c>
      <c r="AL128" s="1118"/>
      <c r="AM128" s="1118"/>
      <c r="AN128" s="1118"/>
      <c r="AO128" s="1119"/>
      <c r="AP128" s="1121"/>
      <c r="AQ128" s="1122"/>
      <c r="AR128" s="1122"/>
      <c r="AS128" s="1122"/>
      <c r="AT128" s="1123"/>
      <c r="AU128" s="257"/>
      <c r="AV128" s="257"/>
      <c r="AW128" s="257"/>
      <c r="AX128" s="958" t="s">
        <v>427</v>
      </c>
      <c r="AY128" s="959"/>
      <c r="AZ128" s="959"/>
      <c r="BA128" s="959"/>
      <c r="BB128" s="959"/>
      <c r="BC128" s="959"/>
      <c r="BD128" s="959"/>
      <c r="BE128" s="960"/>
      <c r="BF128" s="1124" t="s">
        <v>225</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58"/>
      <c r="CB128" s="258"/>
      <c r="CC128" s="258"/>
      <c r="CD128" s="258"/>
      <c r="CE128" s="258"/>
      <c r="CF128" s="258"/>
      <c r="CG128" s="255"/>
      <c r="CH128" s="255"/>
      <c r="CI128" s="255"/>
      <c r="CJ128" s="256"/>
      <c r="CK128" s="1095"/>
      <c r="CL128" s="1096"/>
      <c r="CM128" s="1096"/>
      <c r="CN128" s="1096"/>
      <c r="CO128" s="1097"/>
      <c r="CP128" s="1106" t="s">
        <v>428</v>
      </c>
      <c r="CQ128" s="1107"/>
      <c r="CR128" s="1107"/>
      <c r="CS128" s="1107"/>
      <c r="CT128" s="1107"/>
      <c r="CU128" s="1107"/>
      <c r="CV128" s="1107"/>
      <c r="CW128" s="1107"/>
      <c r="CX128" s="1107"/>
      <c r="CY128" s="1107"/>
      <c r="CZ128" s="1107"/>
      <c r="DA128" s="1107"/>
      <c r="DB128" s="1107"/>
      <c r="DC128" s="1107"/>
      <c r="DD128" s="1107"/>
      <c r="DE128" s="1107"/>
      <c r="DF128" s="1108"/>
      <c r="DG128" s="1109" t="s">
        <v>225</v>
      </c>
      <c r="DH128" s="1110"/>
      <c r="DI128" s="1110"/>
      <c r="DJ128" s="1110"/>
      <c r="DK128" s="1110"/>
      <c r="DL128" s="1110" t="s">
        <v>225</v>
      </c>
      <c r="DM128" s="1110"/>
      <c r="DN128" s="1110"/>
      <c r="DO128" s="1110"/>
      <c r="DP128" s="1110"/>
      <c r="DQ128" s="1110" t="s">
        <v>225</v>
      </c>
      <c r="DR128" s="1110"/>
      <c r="DS128" s="1110"/>
      <c r="DT128" s="1110"/>
      <c r="DU128" s="1110"/>
      <c r="DV128" s="1111" t="s">
        <v>225</v>
      </c>
      <c r="DW128" s="1111"/>
      <c r="DX128" s="1111"/>
      <c r="DY128" s="1111"/>
      <c r="DZ128" s="1112"/>
    </row>
    <row r="129" spans="1:131" s="221"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429</v>
      </c>
      <c r="X129" s="1144"/>
      <c r="Y129" s="1144"/>
      <c r="Z129" s="1145"/>
      <c r="AA129" s="1028">
        <v>2718086</v>
      </c>
      <c r="AB129" s="1029"/>
      <c r="AC129" s="1029"/>
      <c r="AD129" s="1029"/>
      <c r="AE129" s="1030"/>
      <c r="AF129" s="1031">
        <v>2710293</v>
      </c>
      <c r="AG129" s="1029"/>
      <c r="AH129" s="1029"/>
      <c r="AI129" s="1029"/>
      <c r="AJ129" s="1030"/>
      <c r="AK129" s="1031">
        <v>2660119</v>
      </c>
      <c r="AL129" s="1029"/>
      <c r="AM129" s="1029"/>
      <c r="AN129" s="1029"/>
      <c r="AO129" s="1030"/>
      <c r="AP129" s="1146"/>
      <c r="AQ129" s="1147"/>
      <c r="AR129" s="1147"/>
      <c r="AS129" s="1147"/>
      <c r="AT129" s="1148"/>
      <c r="AU129" s="259"/>
      <c r="AV129" s="259"/>
      <c r="AW129" s="259"/>
      <c r="AX129" s="1137" t="s">
        <v>430</v>
      </c>
      <c r="AY129" s="1020"/>
      <c r="AZ129" s="1020"/>
      <c r="BA129" s="1020"/>
      <c r="BB129" s="1020"/>
      <c r="BC129" s="1020"/>
      <c r="BD129" s="1020"/>
      <c r="BE129" s="1021"/>
      <c r="BF129" s="1138" t="s">
        <v>225</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0"/>
      <c r="CB129" s="260"/>
      <c r="CC129" s="260"/>
      <c r="CD129" s="260"/>
      <c r="CE129" s="260"/>
      <c r="CF129" s="260"/>
      <c r="CG129" s="260"/>
      <c r="CH129" s="260"/>
      <c r="CI129" s="260"/>
      <c r="CJ129" s="260"/>
      <c r="CK129" s="260"/>
      <c r="CL129" s="260"/>
      <c r="CM129" s="260"/>
      <c r="CN129" s="260"/>
      <c r="CO129" s="260"/>
      <c r="CP129" s="260"/>
      <c r="CQ129" s="260"/>
      <c r="CR129" s="260"/>
      <c r="CS129" s="260"/>
      <c r="CT129" s="260"/>
      <c r="CU129" s="260"/>
      <c r="CV129" s="260"/>
      <c r="CW129" s="260"/>
      <c r="CX129" s="260"/>
      <c r="CY129" s="260"/>
      <c r="CZ129" s="260"/>
      <c r="DA129" s="260"/>
      <c r="DB129" s="260"/>
      <c r="DC129" s="260"/>
      <c r="DD129" s="260"/>
      <c r="DE129" s="260"/>
      <c r="DF129" s="260"/>
      <c r="DG129" s="260"/>
      <c r="DH129" s="260"/>
      <c r="DI129" s="260"/>
      <c r="DJ129" s="260"/>
      <c r="DK129" s="260"/>
      <c r="DL129" s="260"/>
      <c r="DM129" s="260"/>
      <c r="DN129" s="260"/>
      <c r="DO129" s="260"/>
      <c r="DP129" s="228"/>
      <c r="DQ129" s="228"/>
      <c r="DR129" s="228"/>
      <c r="DS129" s="228"/>
      <c r="DT129" s="228"/>
      <c r="DU129" s="228"/>
      <c r="DV129" s="228"/>
      <c r="DW129" s="228"/>
      <c r="DX129" s="228"/>
      <c r="DY129" s="228"/>
      <c r="DZ129" s="232"/>
    </row>
    <row r="130" spans="1:131" s="221" customFormat="1" ht="26.25" customHeight="1" x14ac:dyDescent="0.15">
      <c r="A130" s="1000" t="s">
        <v>431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432</v>
      </c>
      <c r="X130" s="1144"/>
      <c r="Y130" s="1144"/>
      <c r="Z130" s="1145"/>
      <c r="AA130" s="1028">
        <v>284845</v>
      </c>
      <c r="AB130" s="1029"/>
      <c r="AC130" s="1029"/>
      <c r="AD130" s="1029"/>
      <c r="AE130" s="1030"/>
      <c r="AF130" s="1031">
        <v>297954</v>
      </c>
      <c r="AG130" s="1029"/>
      <c r="AH130" s="1029"/>
      <c r="AI130" s="1029"/>
      <c r="AJ130" s="1030"/>
      <c r="AK130" s="1031">
        <v>303697</v>
      </c>
      <c r="AL130" s="1029"/>
      <c r="AM130" s="1029"/>
      <c r="AN130" s="1029"/>
      <c r="AO130" s="1030"/>
      <c r="AP130" s="1146"/>
      <c r="AQ130" s="1147"/>
      <c r="AR130" s="1147"/>
      <c r="AS130" s="1147"/>
      <c r="AT130" s="1148"/>
      <c r="AU130" s="259"/>
      <c r="AV130" s="259"/>
      <c r="AW130" s="259"/>
      <c r="AX130" s="1137" t="s">
        <v>433</v>
      </c>
      <c r="AY130" s="1020"/>
      <c r="AZ130" s="1020"/>
      <c r="BA130" s="1020"/>
      <c r="BB130" s="1020"/>
      <c r="BC130" s="1020"/>
      <c r="BD130" s="1020"/>
      <c r="BE130" s="1021"/>
      <c r="BF130" s="1174">
        <v>1.5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0"/>
      <c r="CB130" s="260"/>
      <c r="CC130" s="260"/>
      <c r="CD130" s="260"/>
      <c r="CE130" s="260"/>
      <c r="CF130" s="260"/>
      <c r="CG130" s="260"/>
      <c r="CH130" s="260"/>
      <c r="CI130" s="260"/>
      <c r="CJ130" s="260"/>
      <c r="CK130" s="260"/>
      <c r="CL130" s="260"/>
      <c r="CM130" s="260"/>
      <c r="CN130" s="260"/>
      <c r="CO130" s="260"/>
      <c r="CP130" s="260"/>
      <c r="CQ130" s="260"/>
      <c r="CR130" s="260"/>
      <c r="CS130" s="260"/>
      <c r="CT130" s="260"/>
      <c r="CU130" s="260"/>
      <c r="CV130" s="260"/>
      <c r="CW130" s="260"/>
      <c r="CX130" s="260"/>
      <c r="CY130" s="260"/>
      <c r="CZ130" s="260"/>
      <c r="DA130" s="260"/>
      <c r="DB130" s="260"/>
      <c r="DC130" s="260"/>
      <c r="DD130" s="260"/>
      <c r="DE130" s="260"/>
      <c r="DF130" s="260"/>
      <c r="DG130" s="260"/>
      <c r="DH130" s="260"/>
      <c r="DI130" s="260"/>
      <c r="DJ130" s="260"/>
      <c r="DK130" s="260"/>
      <c r="DL130" s="260"/>
      <c r="DM130" s="260"/>
      <c r="DN130" s="260"/>
      <c r="DO130" s="260"/>
      <c r="DP130" s="228"/>
      <c r="DQ130" s="228"/>
      <c r="DR130" s="228"/>
      <c r="DS130" s="228"/>
      <c r="DT130" s="228"/>
      <c r="DU130" s="228"/>
      <c r="DV130" s="228"/>
      <c r="DW130" s="228"/>
      <c r="DX130" s="228"/>
      <c r="DY130" s="228"/>
      <c r="DZ130" s="232"/>
    </row>
    <row r="131" spans="1:131" s="221"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434</v>
      </c>
      <c r="X131" s="1182"/>
      <c r="Y131" s="1182"/>
      <c r="Z131" s="1183"/>
      <c r="AA131" s="1075">
        <v>2433241</v>
      </c>
      <c r="AB131" s="1054"/>
      <c r="AC131" s="1054"/>
      <c r="AD131" s="1054"/>
      <c r="AE131" s="1055"/>
      <c r="AF131" s="1053">
        <v>2412339</v>
      </c>
      <c r="AG131" s="1054"/>
      <c r="AH131" s="1054"/>
      <c r="AI131" s="1054"/>
      <c r="AJ131" s="1055"/>
      <c r="AK131" s="1053">
        <v>2356422</v>
      </c>
      <c r="AL131" s="1054"/>
      <c r="AM131" s="1054"/>
      <c r="AN131" s="1054"/>
      <c r="AO131" s="1055"/>
      <c r="AP131" s="1184"/>
      <c r="AQ131" s="1185"/>
      <c r="AR131" s="1185"/>
      <c r="AS131" s="1185"/>
      <c r="AT131" s="1186"/>
      <c r="AU131" s="259"/>
      <c r="AV131" s="259"/>
      <c r="AW131" s="259"/>
      <c r="AX131" s="1156" t="s">
        <v>435</v>
      </c>
      <c r="AY131" s="1107"/>
      <c r="AZ131" s="1107"/>
      <c r="BA131" s="1107"/>
      <c r="BB131" s="1107"/>
      <c r="BC131" s="1107"/>
      <c r="BD131" s="1107"/>
      <c r="BE131" s="1108"/>
      <c r="BF131" s="1157">
        <v>2.8</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0"/>
      <c r="CB131" s="260"/>
      <c r="CC131" s="260"/>
      <c r="CD131" s="260"/>
      <c r="CE131" s="260"/>
      <c r="CF131" s="260"/>
      <c r="CG131" s="260"/>
      <c r="CH131" s="260"/>
      <c r="CI131" s="260"/>
      <c r="CJ131" s="260"/>
      <c r="CK131" s="260"/>
      <c r="CL131" s="260"/>
      <c r="CM131" s="260"/>
      <c r="CN131" s="260"/>
      <c r="CO131" s="260"/>
      <c r="CP131" s="260"/>
      <c r="CQ131" s="260"/>
      <c r="CR131" s="260"/>
      <c r="CS131" s="260"/>
      <c r="CT131" s="260"/>
      <c r="CU131" s="260"/>
      <c r="CV131" s="260"/>
      <c r="CW131" s="260"/>
      <c r="CX131" s="260"/>
      <c r="CY131" s="260"/>
      <c r="CZ131" s="260"/>
      <c r="DA131" s="260"/>
      <c r="DB131" s="260"/>
      <c r="DC131" s="260"/>
      <c r="DD131" s="260"/>
      <c r="DE131" s="260"/>
      <c r="DF131" s="260"/>
      <c r="DG131" s="260"/>
      <c r="DH131" s="260"/>
      <c r="DI131" s="260"/>
      <c r="DJ131" s="260"/>
      <c r="DK131" s="260"/>
      <c r="DL131" s="260"/>
      <c r="DM131" s="260"/>
      <c r="DN131" s="260"/>
      <c r="DO131" s="260"/>
      <c r="DP131" s="228"/>
      <c r="DQ131" s="228"/>
      <c r="DR131" s="228"/>
      <c r="DS131" s="228"/>
      <c r="DT131" s="228"/>
      <c r="DU131" s="228"/>
      <c r="DV131" s="228"/>
      <c r="DW131" s="228"/>
      <c r="DX131" s="228"/>
      <c r="DY131" s="228"/>
      <c r="DZ131" s="232"/>
    </row>
    <row r="132" spans="1:131" s="221" customFormat="1" ht="26.25" customHeight="1" x14ac:dyDescent="0.15">
      <c r="A132" s="1163" t="s">
        <v>436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437</v>
      </c>
      <c r="W132" s="1167"/>
      <c r="X132" s="1167"/>
      <c r="Y132" s="1167"/>
      <c r="Z132" s="1168"/>
      <c r="AA132" s="1169">
        <v>0.96106386499999996</v>
      </c>
      <c r="AB132" s="1170"/>
      <c r="AC132" s="1170"/>
      <c r="AD132" s="1170"/>
      <c r="AE132" s="1171"/>
      <c r="AF132" s="1172">
        <v>1.586261301</v>
      </c>
      <c r="AG132" s="1170"/>
      <c r="AH132" s="1170"/>
      <c r="AI132" s="1170"/>
      <c r="AJ132" s="1171"/>
      <c r="AK132" s="1172">
        <v>2.0727611609999999</v>
      </c>
      <c r="AL132" s="1170"/>
      <c r="AM132" s="1170"/>
      <c r="AN132" s="1170"/>
      <c r="AO132" s="1171"/>
      <c r="AP132" s="1069"/>
      <c r="AQ132" s="1070"/>
      <c r="AR132" s="1070"/>
      <c r="AS132" s="1070"/>
      <c r="AT132" s="1173"/>
      <c r="AU132" s="261"/>
      <c r="AV132" s="262"/>
      <c r="AW132" s="262"/>
      <c r="AX132" s="228"/>
      <c r="AY132" s="228"/>
      <c r="AZ132" s="228"/>
      <c r="BA132" s="228"/>
      <c r="BB132" s="228"/>
      <c r="BC132" s="228"/>
      <c r="BD132" s="228"/>
      <c r="BE132" s="228"/>
      <c r="BF132" s="228"/>
      <c r="BG132" s="228"/>
      <c r="BH132" s="228"/>
      <c r="BI132" s="228"/>
      <c r="BJ132" s="228"/>
      <c r="BK132" s="228"/>
      <c r="BL132" s="228"/>
      <c r="BM132" s="228"/>
      <c r="BN132" s="228"/>
      <c r="BO132" s="228"/>
      <c r="BP132" s="228"/>
      <c r="BQ132" s="228"/>
      <c r="BR132" s="228"/>
      <c r="BS132" s="229"/>
      <c r="BT132" s="228"/>
      <c r="BU132" s="228"/>
      <c r="BV132" s="228"/>
      <c r="BW132" s="228"/>
      <c r="BX132" s="228"/>
      <c r="BY132" s="228"/>
      <c r="BZ132" s="228"/>
      <c r="CA132" s="260"/>
      <c r="CB132" s="260"/>
      <c r="CC132" s="260"/>
      <c r="CD132" s="260"/>
      <c r="CE132" s="260"/>
      <c r="CF132" s="260"/>
      <c r="CG132" s="260"/>
      <c r="CH132" s="260"/>
      <c r="CI132" s="260"/>
      <c r="CJ132" s="260"/>
      <c r="CK132" s="260"/>
      <c r="CL132" s="260"/>
      <c r="CM132" s="260"/>
      <c r="CN132" s="260"/>
      <c r="CO132" s="260"/>
      <c r="CP132" s="260"/>
      <c r="CQ132" s="260"/>
      <c r="CR132" s="260"/>
      <c r="CS132" s="260"/>
      <c r="CT132" s="260"/>
      <c r="CU132" s="260"/>
      <c r="CV132" s="260"/>
      <c r="CW132" s="260"/>
      <c r="CX132" s="260"/>
      <c r="CY132" s="260"/>
      <c r="CZ132" s="260"/>
      <c r="DA132" s="260"/>
      <c r="DB132" s="260"/>
      <c r="DC132" s="260"/>
      <c r="DD132" s="260"/>
      <c r="DE132" s="260"/>
      <c r="DF132" s="260"/>
      <c r="DG132" s="260"/>
      <c r="DH132" s="260"/>
      <c r="DI132" s="260"/>
      <c r="DJ132" s="260"/>
      <c r="DK132" s="260"/>
      <c r="DL132" s="260"/>
      <c r="DM132" s="260"/>
      <c r="DN132" s="260"/>
      <c r="DO132" s="260"/>
      <c r="DP132" s="232"/>
      <c r="DQ132" s="232"/>
      <c r="DR132" s="232"/>
      <c r="DS132" s="232"/>
      <c r="DT132" s="232"/>
      <c r="DU132" s="232"/>
      <c r="DV132" s="232"/>
      <c r="DW132" s="232"/>
      <c r="DX132" s="232"/>
      <c r="DY132" s="232"/>
      <c r="DZ132" s="232"/>
    </row>
    <row r="133" spans="1:131" s="221"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438</v>
      </c>
      <c r="W133" s="1150"/>
      <c r="X133" s="1150"/>
      <c r="Y133" s="1150"/>
      <c r="Z133" s="1151"/>
      <c r="AA133" s="1152">
        <v>3.5</v>
      </c>
      <c r="AB133" s="1153"/>
      <c r="AC133" s="1153"/>
      <c r="AD133" s="1153"/>
      <c r="AE133" s="1154"/>
      <c r="AF133" s="1152">
        <v>1.5</v>
      </c>
      <c r="AG133" s="1153"/>
      <c r="AH133" s="1153"/>
      <c r="AI133" s="1153"/>
      <c r="AJ133" s="1154"/>
      <c r="AK133" s="1152">
        <v>1.5</v>
      </c>
      <c r="AL133" s="1153"/>
      <c r="AM133" s="1153"/>
      <c r="AN133" s="1153"/>
      <c r="AO133" s="1154"/>
      <c r="AP133" s="1099"/>
      <c r="AQ133" s="1100"/>
      <c r="AR133" s="1100"/>
      <c r="AS133" s="1100"/>
      <c r="AT133" s="1155"/>
      <c r="AU133" s="262"/>
      <c r="AV133" s="262"/>
      <c r="AW133" s="262"/>
      <c r="AX133" s="262"/>
      <c r="AY133" s="262"/>
      <c r="AZ133" s="262"/>
      <c r="BA133" s="262"/>
      <c r="BB133" s="262"/>
      <c r="BC133" s="262"/>
      <c r="BD133" s="262"/>
      <c r="BE133" s="262"/>
      <c r="BF133" s="262"/>
      <c r="BG133" s="262"/>
      <c r="BH133" s="262"/>
      <c r="BI133" s="262"/>
      <c r="BJ133" s="262"/>
      <c r="BK133" s="262"/>
      <c r="BL133" s="262"/>
      <c r="BM133" s="262"/>
      <c r="BN133" s="260"/>
      <c r="BO133" s="260"/>
      <c r="BP133" s="260"/>
      <c r="BQ133" s="260"/>
      <c r="BR133" s="260"/>
      <c r="BS133" s="260"/>
      <c r="BT133" s="260"/>
      <c r="BU133" s="260"/>
      <c r="BV133" s="260"/>
      <c r="BW133" s="260"/>
      <c r="BX133" s="260"/>
      <c r="BY133" s="260"/>
      <c r="BZ133" s="260"/>
      <c r="CA133" s="260"/>
      <c r="CB133" s="260"/>
      <c r="CC133" s="260"/>
      <c r="CD133" s="260"/>
      <c r="CE133" s="260"/>
      <c r="CF133" s="260"/>
      <c r="CG133" s="260"/>
      <c r="CH133" s="260"/>
      <c r="CI133" s="260"/>
      <c r="CJ133" s="260"/>
      <c r="CK133" s="260"/>
      <c r="CL133" s="260"/>
      <c r="CM133" s="260"/>
      <c r="CN133" s="260"/>
      <c r="CO133" s="260"/>
      <c r="CP133" s="260"/>
      <c r="CQ133" s="260"/>
      <c r="CR133" s="260"/>
      <c r="CS133" s="260"/>
      <c r="CT133" s="260"/>
      <c r="CU133" s="260"/>
      <c r="CV133" s="260"/>
      <c r="CW133" s="260"/>
      <c r="CX133" s="260"/>
      <c r="CY133" s="260"/>
      <c r="CZ133" s="260"/>
      <c r="DA133" s="260"/>
      <c r="DB133" s="260"/>
      <c r="DC133" s="260"/>
      <c r="DD133" s="260"/>
      <c r="DE133" s="260"/>
      <c r="DF133" s="260"/>
      <c r="DG133" s="260"/>
      <c r="DH133" s="260"/>
      <c r="DI133" s="260"/>
      <c r="DJ133" s="260"/>
      <c r="DK133" s="260"/>
      <c r="DL133" s="260"/>
      <c r="DM133" s="260"/>
      <c r="DN133" s="260"/>
      <c r="DO133" s="260"/>
      <c r="DP133" s="232"/>
      <c r="DQ133" s="232"/>
      <c r="DR133" s="232"/>
      <c r="DS133" s="232"/>
      <c r="DT133" s="232"/>
      <c r="DU133" s="232"/>
      <c r="DV133" s="232"/>
      <c r="DW133" s="232"/>
      <c r="DX133" s="232"/>
      <c r="DY133" s="232"/>
      <c r="DZ133" s="232"/>
    </row>
    <row r="134" spans="1:131" s="222" customFormat="1" ht="11.25" customHeight="1" x14ac:dyDescent="0.15">
      <c r="A134" s="263"/>
      <c r="B134" s="263"/>
      <c r="C134" s="263"/>
      <c r="D134" s="263"/>
      <c r="E134" s="263"/>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3"/>
      <c r="AL134" s="263"/>
      <c r="AM134" s="263"/>
      <c r="AN134" s="263"/>
      <c r="AO134" s="263"/>
      <c r="AP134" s="263"/>
      <c r="AQ134" s="263"/>
      <c r="AR134" s="263"/>
      <c r="AS134" s="263"/>
      <c r="AT134" s="263"/>
      <c r="AU134" s="262"/>
      <c r="AV134" s="262"/>
      <c r="AW134" s="262"/>
      <c r="AX134" s="262"/>
      <c r="AY134" s="262"/>
      <c r="AZ134" s="262"/>
      <c r="BA134" s="262"/>
      <c r="BB134" s="262"/>
      <c r="BC134" s="262"/>
      <c r="BD134" s="262"/>
      <c r="BE134" s="262"/>
      <c r="BF134" s="262"/>
      <c r="BG134" s="262"/>
      <c r="BH134" s="262"/>
      <c r="BI134" s="262"/>
      <c r="BJ134" s="262"/>
      <c r="BK134" s="262"/>
      <c r="BL134" s="262"/>
      <c r="BM134" s="262"/>
      <c r="BN134" s="260"/>
      <c r="BO134" s="260"/>
      <c r="BP134" s="260"/>
      <c r="BQ134" s="260"/>
      <c r="BR134" s="260"/>
      <c r="BS134" s="260"/>
      <c r="BT134" s="260"/>
      <c r="BU134" s="260"/>
      <c r="BV134" s="260"/>
      <c r="BW134" s="260"/>
      <c r="BX134" s="260"/>
      <c r="BY134" s="260"/>
      <c r="BZ134" s="260"/>
      <c r="CA134" s="260"/>
      <c r="CB134" s="260"/>
      <c r="CC134" s="260"/>
      <c r="CD134" s="260"/>
      <c r="CE134" s="260"/>
      <c r="CF134" s="260"/>
      <c r="CG134" s="260"/>
      <c r="CH134" s="260"/>
      <c r="CI134" s="260"/>
      <c r="CJ134" s="260"/>
      <c r="CK134" s="260"/>
      <c r="CL134" s="260"/>
      <c r="CM134" s="260"/>
      <c r="CN134" s="260"/>
      <c r="CO134" s="260"/>
      <c r="CP134" s="260"/>
      <c r="CQ134" s="260"/>
      <c r="CR134" s="260"/>
      <c r="CS134" s="260"/>
      <c r="CT134" s="260"/>
      <c r="CU134" s="260"/>
      <c r="CV134" s="260"/>
      <c r="CW134" s="260"/>
      <c r="CX134" s="260"/>
      <c r="CY134" s="260"/>
      <c r="CZ134" s="260"/>
      <c r="DA134" s="260"/>
      <c r="DB134" s="260"/>
      <c r="DC134" s="260"/>
      <c r="DD134" s="260"/>
      <c r="DE134" s="260"/>
      <c r="DF134" s="260"/>
      <c r="DG134" s="260"/>
      <c r="DH134" s="260"/>
      <c r="DI134" s="260"/>
      <c r="DJ134" s="260"/>
      <c r="DK134" s="260"/>
      <c r="DL134" s="260"/>
      <c r="DM134" s="260"/>
      <c r="DN134" s="260"/>
      <c r="DO134" s="260"/>
      <c r="DP134" s="232"/>
      <c r="DQ134" s="232"/>
      <c r="DR134" s="232"/>
      <c r="DS134" s="232"/>
      <c r="DT134" s="232"/>
      <c r="DU134" s="232"/>
      <c r="DV134" s="232"/>
      <c r="DW134" s="232"/>
      <c r="DX134" s="232"/>
      <c r="DY134" s="232"/>
      <c r="DZ134" s="232"/>
      <c r="EA134" s="221"/>
    </row>
    <row r="135" spans="1:131" ht="14.25" hidden="1" x14ac:dyDescent="0.15">
      <c r="AU135" s="263"/>
      <c r="AV135" s="263"/>
      <c r="AW135" s="263"/>
      <c r="AX135" s="263"/>
      <c r="AY135" s="263"/>
      <c r="AZ135" s="263"/>
      <c r="BA135" s="263"/>
      <c r="BB135" s="263"/>
      <c r="BC135" s="263"/>
      <c r="BD135" s="263"/>
      <c r="BE135" s="263"/>
      <c r="BF135" s="263"/>
      <c r="BG135" s="263"/>
      <c r="BH135" s="263"/>
      <c r="BI135" s="263"/>
      <c r="BJ135" s="263"/>
      <c r="BK135" s="263"/>
      <c r="BL135" s="263"/>
      <c r="BM135" s="263"/>
      <c r="BN135" s="263"/>
      <c r="BO135" s="263"/>
      <c r="BP135" s="263"/>
      <c r="BQ135" s="263"/>
      <c r="BR135" s="263"/>
      <c r="BS135" s="263"/>
      <c r="BT135" s="263"/>
      <c r="BU135" s="263"/>
      <c r="BV135" s="263"/>
      <c r="BW135" s="263"/>
      <c r="BX135" s="263"/>
      <c r="BY135" s="263"/>
      <c r="BZ135" s="263"/>
      <c r="CA135" s="263"/>
      <c r="CB135" s="263"/>
      <c r="CC135" s="263"/>
      <c r="CD135" s="263"/>
      <c r="CE135" s="263"/>
      <c r="CF135" s="263"/>
      <c r="CG135" s="263"/>
      <c r="CH135" s="263"/>
      <c r="CI135" s="263"/>
      <c r="CJ135" s="263"/>
      <c r="CK135" s="263"/>
      <c r="CL135" s="263"/>
      <c r="CM135" s="263"/>
      <c r="CN135" s="263"/>
      <c r="CO135" s="263"/>
      <c r="CP135" s="263"/>
      <c r="CQ135" s="263"/>
      <c r="CR135" s="263"/>
      <c r="CS135" s="263"/>
      <c r="CT135" s="263"/>
      <c r="CU135" s="263"/>
      <c r="CV135" s="263"/>
      <c r="CW135" s="263"/>
      <c r="CX135" s="263"/>
      <c r="CY135" s="263"/>
      <c r="CZ135" s="263"/>
      <c r="DA135" s="263"/>
      <c r="DB135" s="263"/>
      <c r="DC135" s="263"/>
      <c r="DD135" s="263"/>
      <c r="DE135" s="263"/>
      <c r="DF135" s="263"/>
      <c r="DG135" s="263"/>
      <c r="DH135" s="263"/>
      <c r="DI135" s="263"/>
      <c r="DJ135" s="263"/>
      <c r="DK135" s="263"/>
      <c r="DL135" s="263"/>
      <c r="DM135" s="263"/>
      <c r="DN135" s="263"/>
      <c r="DO135" s="263"/>
      <c r="DP135" s="263"/>
      <c r="DQ135" s="263"/>
      <c r="DR135" s="263"/>
      <c r="DS135" s="263"/>
      <c r="DT135" s="263"/>
      <c r="DU135" s="263"/>
      <c r="DV135" s="263"/>
      <c r="DW135" s="263"/>
      <c r="DX135" s="263"/>
      <c r="DY135" s="263"/>
      <c r="DZ135" s="263"/>
    </row>
    <row r="136" spans="1:131" hidden="1" x14ac:dyDescent="0.15"/>
  </sheetData>
  <sheetProtection algorithmName="SHA-512" hashValue="366mUbbDaRRfKZtSLPACjc5XrGeSWvseouFzmAMri2W0+dTOSpThUpKg7M9fHEfD6SaQCpu2Z7XJzSPD1/cW1Q==" saltValue="iAz9ba5KPkT1zcoVYTBqt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66" customWidth="1"/>
    <col min="121" max="121" width="0" style="265" hidden="1" customWidth="1"/>
    <col min="122" max="16384" width="9" style="265" hidden="1"/>
  </cols>
  <sheetData>
    <row r="1" spans="1:120" x14ac:dyDescent="0.15">
      <c r="A1" s="265"/>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c r="AZ1" s="265"/>
      <c r="BA1" s="265"/>
      <c r="BB1" s="265"/>
      <c r="BC1" s="265"/>
      <c r="BD1" s="265"/>
      <c r="BE1" s="265"/>
      <c r="BF1" s="265"/>
      <c r="BG1" s="265"/>
      <c r="BH1" s="265"/>
      <c r="BI1" s="265"/>
      <c r="BJ1" s="265"/>
      <c r="BK1" s="265"/>
      <c r="BL1" s="265"/>
      <c r="BM1" s="265"/>
      <c r="BN1" s="265"/>
      <c r="BO1" s="265"/>
      <c r="BP1" s="265"/>
      <c r="BQ1" s="265"/>
      <c r="BR1" s="265"/>
      <c r="BS1" s="265"/>
      <c r="BT1" s="265"/>
      <c r="BU1" s="265"/>
      <c r="BV1" s="265"/>
      <c r="BW1" s="265"/>
      <c r="BX1" s="265"/>
      <c r="BY1" s="265"/>
      <c r="BZ1" s="265"/>
      <c r="CA1" s="265"/>
      <c r="CB1" s="265"/>
      <c r="CC1" s="265"/>
      <c r="CD1" s="265"/>
      <c r="CE1" s="265"/>
      <c r="CF1" s="265"/>
      <c r="CG1" s="265"/>
      <c r="CH1" s="265"/>
      <c r="CI1" s="265"/>
      <c r="CJ1" s="265"/>
      <c r="CK1" s="265"/>
      <c r="CL1" s="265"/>
      <c r="CM1" s="265"/>
      <c r="CN1" s="265"/>
      <c r="CO1" s="265"/>
      <c r="CP1" s="265"/>
      <c r="CQ1" s="265"/>
      <c r="CR1" s="265"/>
      <c r="CS1" s="265"/>
      <c r="CT1" s="265"/>
      <c r="CU1" s="265"/>
      <c r="CV1" s="265"/>
      <c r="CW1" s="265"/>
      <c r="CX1" s="265"/>
      <c r="CY1" s="265"/>
      <c r="CZ1" s="265"/>
      <c r="DA1" s="265"/>
      <c r="DB1" s="265"/>
      <c r="DC1" s="265"/>
      <c r="DD1" s="265"/>
      <c r="DE1" s="265"/>
      <c r="DF1" s="265"/>
      <c r="DG1" s="265"/>
      <c r="DH1" s="265"/>
      <c r="DI1" s="265"/>
      <c r="DJ1" s="265"/>
      <c r="DK1" s="265"/>
      <c r="DL1" s="265"/>
      <c r="DM1" s="265"/>
      <c r="DN1" s="265"/>
      <c r="DO1" s="265"/>
      <c r="DP1" s="26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5"/>
    </row>
    <row r="17" spans="119:120" x14ac:dyDescent="0.15">
      <c r="DP17" s="265"/>
    </row>
    <row r="18" spans="119:120" x14ac:dyDescent="0.15"/>
    <row r="19" spans="119:120" x14ac:dyDescent="0.15"/>
    <row r="20" spans="119:120" x14ac:dyDescent="0.15">
      <c r="DO20" s="265"/>
      <c r="DP20" s="265"/>
    </row>
    <row r="21" spans="119:120" x14ac:dyDescent="0.15">
      <c r="DP21" s="265"/>
    </row>
    <row r="22" spans="119:120" x14ac:dyDescent="0.15"/>
    <row r="23" spans="119:120" x14ac:dyDescent="0.15">
      <c r="DO23" s="265"/>
      <c r="DP23" s="265"/>
    </row>
    <row r="24" spans="119:120" x14ac:dyDescent="0.15">
      <c r="DP24" s="265"/>
    </row>
    <row r="25" spans="119:120" x14ac:dyDescent="0.15">
      <c r="DP25" s="265"/>
    </row>
    <row r="26" spans="119:120" x14ac:dyDescent="0.15">
      <c r="DO26" s="265"/>
      <c r="DP26" s="265"/>
    </row>
    <row r="27" spans="119:120" x14ac:dyDescent="0.15"/>
    <row r="28" spans="119:120" x14ac:dyDescent="0.15">
      <c r="DO28" s="265"/>
      <c r="DP28" s="265"/>
    </row>
    <row r="29" spans="119:120" x14ac:dyDescent="0.15">
      <c r="DP29" s="265"/>
    </row>
    <row r="30" spans="119:120" x14ac:dyDescent="0.15"/>
    <row r="31" spans="119:120" x14ac:dyDescent="0.15">
      <c r="DO31" s="265"/>
      <c r="DP31" s="265"/>
    </row>
    <row r="32" spans="119:120" x14ac:dyDescent="0.15"/>
    <row r="33" spans="98:120" x14ac:dyDescent="0.15">
      <c r="DO33" s="265"/>
      <c r="DP33" s="265"/>
    </row>
    <row r="34" spans="98:120" x14ac:dyDescent="0.15">
      <c r="DM34" s="265"/>
    </row>
    <row r="35" spans="98:120" x14ac:dyDescent="0.15">
      <c r="CT35" s="265"/>
      <c r="CU35" s="265"/>
      <c r="CV35" s="265"/>
      <c r="CY35" s="265"/>
      <c r="CZ35" s="265"/>
      <c r="DA35" s="265"/>
      <c r="DD35" s="265"/>
      <c r="DE35" s="265"/>
      <c r="DF35" s="265"/>
      <c r="DI35" s="265"/>
      <c r="DJ35" s="265"/>
      <c r="DK35" s="265"/>
      <c r="DM35" s="265"/>
      <c r="DN35" s="265"/>
      <c r="DO35" s="265"/>
      <c r="DP35" s="265"/>
    </row>
    <row r="36" spans="98:120" x14ac:dyDescent="0.15"/>
    <row r="37" spans="98:120" x14ac:dyDescent="0.15">
      <c r="CW37" s="265"/>
      <c r="DB37" s="265"/>
      <c r="DG37" s="265"/>
      <c r="DL37" s="265"/>
      <c r="DP37" s="265"/>
    </row>
    <row r="38" spans="98:120" x14ac:dyDescent="0.15">
      <c r="CT38" s="265"/>
      <c r="CU38" s="265"/>
      <c r="CV38" s="265"/>
      <c r="CW38" s="265"/>
      <c r="CY38" s="265"/>
      <c r="CZ38" s="265"/>
      <c r="DA38" s="265"/>
      <c r="DB38" s="265"/>
      <c r="DD38" s="265"/>
      <c r="DE38" s="265"/>
      <c r="DF38" s="265"/>
      <c r="DG38" s="265"/>
      <c r="DI38" s="265"/>
      <c r="DJ38" s="265"/>
      <c r="DK38" s="265"/>
      <c r="DL38" s="265"/>
      <c r="DN38" s="265"/>
      <c r="DO38" s="265"/>
      <c r="DP38" s="26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5"/>
      <c r="DO49" s="265"/>
      <c r="DP49" s="26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5"/>
      <c r="CS63" s="265"/>
      <c r="CX63" s="265"/>
      <c r="DC63" s="265"/>
      <c r="DH63" s="265"/>
    </row>
    <row r="64" spans="22:120" x14ac:dyDescent="0.15">
      <c r="V64" s="265"/>
    </row>
    <row r="65" spans="15:120" x14ac:dyDescent="0.15">
      <c r="X65" s="265"/>
      <c r="Z65" s="265"/>
      <c r="AA65" s="265"/>
      <c r="AB65" s="265"/>
      <c r="AC65" s="265"/>
      <c r="AD65" s="265"/>
      <c r="AE65" s="265"/>
      <c r="AF65" s="265"/>
      <c r="AG65" s="265"/>
      <c r="AH65" s="265"/>
      <c r="AI65" s="265"/>
      <c r="AJ65" s="265"/>
      <c r="AK65" s="265"/>
      <c r="AL65" s="265"/>
      <c r="AM65" s="265"/>
      <c r="AN65" s="265"/>
      <c r="AO65" s="265"/>
      <c r="AP65" s="265"/>
      <c r="AQ65" s="265"/>
      <c r="AR65" s="265"/>
      <c r="AS65" s="265"/>
      <c r="AT65" s="265"/>
      <c r="AU65" s="265"/>
      <c r="AV65" s="265"/>
      <c r="AW65" s="265"/>
      <c r="AX65" s="265"/>
      <c r="AY65" s="265"/>
      <c r="AZ65" s="265"/>
      <c r="BA65" s="265"/>
      <c r="BB65" s="265"/>
      <c r="BC65" s="265"/>
      <c r="BD65" s="265"/>
      <c r="BE65" s="265"/>
      <c r="BF65" s="265"/>
      <c r="BG65" s="265"/>
      <c r="BH65" s="265"/>
      <c r="BI65" s="265"/>
      <c r="BJ65" s="265"/>
      <c r="BK65" s="265"/>
      <c r="BL65" s="265"/>
      <c r="BM65" s="265"/>
      <c r="BN65" s="265"/>
      <c r="BO65" s="265"/>
      <c r="BP65" s="265"/>
      <c r="BQ65" s="265"/>
      <c r="BR65" s="265"/>
      <c r="BS65" s="265"/>
      <c r="BT65" s="265"/>
      <c r="BU65" s="265"/>
      <c r="BV65" s="265"/>
      <c r="BW65" s="265"/>
      <c r="BX65" s="265"/>
      <c r="BY65" s="265"/>
      <c r="BZ65" s="265"/>
      <c r="CA65" s="265"/>
      <c r="CB65" s="265"/>
      <c r="CC65" s="265"/>
      <c r="CD65" s="265"/>
      <c r="CE65" s="265"/>
      <c r="CF65" s="265"/>
      <c r="CG65" s="265"/>
      <c r="CH65" s="265"/>
      <c r="CI65" s="265"/>
      <c r="CJ65" s="265"/>
      <c r="CK65" s="265"/>
      <c r="CL65" s="265"/>
      <c r="CM65" s="265"/>
      <c r="CN65" s="265"/>
      <c r="CO65" s="265"/>
      <c r="CP65" s="265"/>
      <c r="CQ65" s="265"/>
      <c r="CR65" s="265"/>
      <c r="CU65" s="265"/>
      <c r="CZ65" s="265"/>
      <c r="DE65" s="265"/>
      <c r="DJ65" s="265"/>
    </row>
    <row r="66" spans="15:120" x14ac:dyDescent="0.15">
      <c r="Q66" s="265"/>
      <c r="S66" s="265"/>
      <c r="U66" s="265"/>
      <c r="DM66" s="265"/>
    </row>
    <row r="67" spans="15:120" x14ac:dyDescent="0.15">
      <c r="O67" s="265"/>
      <c r="P67" s="265"/>
      <c r="R67" s="265"/>
      <c r="T67" s="265"/>
      <c r="Y67" s="265"/>
      <c r="CT67" s="265"/>
      <c r="CV67" s="265"/>
      <c r="CW67" s="265"/>
      <c r="CY67" s="265"/>
      <c r="DA67" s="265"/>
      <c r="DB67" s="265"/>
      <c r="DD67" s="265"/>
      <c r="DF67" s="265"/>
      <c r="DG67" s="265"/>
      <c r="DI67" s="265"/>
      <c r="DK67" s="265"/>
      <c r="DL67" s="265"/>
      <c r="DN67" s="265"/>
      <c r="DO67" s="265"/>
      <c r="DP67" s="265"/>
    </row>
    <row r="68" spans="15:120" x14ac:dyDescent="0.15"/>
    <row r="69" spans="15:120" x14ac:dyDescent="0.15"/>
    <row r="70" spans="15:120" x14ac:dyDescent="0.15"/>
    <row r="71" spans="15:120" x14ac:dyDescent="0.15"/>
    <row r="72" spans="15:120" x14ac:dyDescent="0.15">
      <c r="DP72" s="265"/>
    </row>
    <row r="73" spans="15:120" x14ac:dyDescent="0.15">
      <c r="DP73" s="26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5"/>
      <c r="CX96" s="265"/>
      <c r="DC96" s="265"/>
      <c r="DH96" s="265"/>
    </row>
    <row r="97" spans="24:120" x14ac:dyDescent="0.15">
      <c r="CS97" s="265"/>
      <c r="CX97" s="265"/>
      <c r="DC97" s="265"/>
      <c r="DH97" s="265"/>
      <c r="DP97" s="266" t="s">
        <v>439</v>
      </c>
    </row>
    <row r="98" spans="24:120" hidden="1" x14ac:dyDescent="0.15">
      <c r="CS98" s="265"/>
      <c r="CX98" s="265"/>
      <c r="DC98" s="265"/>
      <c r="DH98" s="265"/>
    </row>
    <row r="99" spans="24:120" hidden="1" x14ac:dyDescent="0.15">
      <c r="CS99" s="265"/>
      <c r="CX99" s="265"/>
      <c r="DC99" s="265"/>
      <c r="DH99" s="265"/>
    </row>
    <row r="100" spans="24:120" hidden="1" x14ac:dyDescent="0.15"/>
    <row r="101" spans="24:120" ht="12" hidden="1" customHeight="1" x14ac:dyDescent="0.15">
      <c r="X101" s="265"/>
      <c r="Y101" s="265"/>
      <c r="Z101" s="265"/>
      <c r="AA101" s="265"/>
      <c r="AB101" s="265"/>
      <c r="AC101" s="265"/>
      <c r="AD101" s="265"/>
      <c r="AE101" s="265"/>
      <c r="AF101" s="265"/>
      <c r="AG101" s="265"/>
      <c r="AH101" s="265"/>
      <c r="AI101" s="265"/>
      <c r="AJ101" s="265"/>
      <c r="AK101" s="265"/>
      <c r="AL101" s="265"/>
      <c r="AM101" s="265"/>
      <c r="AN101" s="265"/>
      <c r="AO101" s="265"/>
      <c r="AP101" s="265"/>
      <c r="AQ101" s="265"/>
      <c r="AR101" s="265"/>
      <c r="AS101" s="265"/>
      <c r="AT101" s="265"/>
      <c r="AU101" s="265"/>
      <c r="AV101" s="265"/>
      <c r="AW101" s="265"/>
      <c r="AX101" s="265"/>
      <c r="AY101" s="265"/>
      <c r="AZ101" s="265"/>
      <c r="BA101" s="265"/>
      <c r="BB101" s="265"/>
      <c r="BC101" s="265"/>
      <c r="BD101" s="265"/>
      <c r="BE101" s="265"/>
      <c r="BF101" s="265"/>
      <c r="BG101" s="265"/>
      <c r="BH101" s="265"/>
      <c r="BI101" s="265"/>
      <c r="BJ101" s="265"/>
      <c r="BK101" s="265"/>
      <c r="BL101" s="265"/>
      <c r="BM101" s="265"/>
      <c r="BN101" s="265"/>
      <c r="BO101" s="265"/>
      <c r="BP101" s="265"/>
      <c r="BQ101" s="265"/>
      <c r="BR101" s="265"/>
      <c r="BS101" s="265"/>
      <c r="BT101" s="265"/>
      <c r="BU101" s="265"/>
      <c r="BV101" s="265"/>
      <c r="BW101" s="265"/>
      <c r="BX101" s="265"/>
      <c r="BY101" s="265"/>
      <c r="BZ101" s="265"/>
      <c r="CA101" s="265"/>
      <c r="CB101" s="265"/>
      <c r="CC101" s="265"/>
      <c r="CD101" s="265"/>
      <c r="CE101" s="265"/>
      <c r="CF101" s="265"/>
      <c r="CG101" s="265"/>
      <c r="CH101" s="265"/>
      <c r="CI101" s="265"/>
      <c r="CJ101" s="265"/>
      <c r="CK101" s="265"/>
      <c r="CL101" s="265"/>
      <c r="CM101" s="265"/>
      <c r="CN101" s="265"/>
      <c r="CO101" s="265"/>
      <c r="CP101" s="265"/>
      <c r="CQ101" s="265"/>
      <c r="CR101" s="265"/>
      <c r="CU101" s="265"/>
      <c r="CZ101" s="265"/>
      <c r="DE101" s="265"/>
      <c r="DJ101" s="265"/>
    </row>
    <row r="102" spans="24:120" ht="1.5" hidden="1" customHeight="1" x14ac:dyDescent="0.15">
      <c r="CU102" s="265"/>
      <c r="CZ102" s="265"/>
      <c r="DE102" s="265"/>
      <c r="DJ102" s="265"/>
      <c r="DM102" s="265"/>
    </row>
    <row r="103" spans="24:120" hidden="1" x14ac:dyDescent="0.15">
      <c r="CT103" s="265"/>
      <c r="CV103" s="265"/>
      <c r="CW103" s="265"/>
      <c r="CY103" s="265"/>
      <c r="DA103" s="265"/>
      <c r="DB103" s="265"/>
      <c r="DD103" s="265"/>
      <c r="DF103" s="265"/>
      <c r="DG103" s="265"/>
      <c r="DI103" s="265"/>
      <c r="DK103" s="265"/>
      <c r="DL103" s="265"/>
      <c r="DM103" s="265"/>
      <c r="DN103" s="265"/>
      <c r="DO103" s="265"/>
      <c r="DP103" s="265"/>
    </row>
    <row r="104" spans="24:120" hidden="1" x14ac:dyDescent="0.15">
      <c r="CV104" s="265"/>
      <c r="CW104" s="265"/>
      <c r="DA104" s="265"/>
      <c r="DB104" s="265"/>
      <c r="DF104" s="265"/>
      <c r="DG104" s="265"/>
      <c r="DK104" s="265"/>
      <c r="DL104" s="265"/>
      <c r="DN104" s="265"/>
      <c r="DO104" s="265"/>
      <c r="DP104" s="26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dXVoDFTSMy32n5CRaSRDgF5VocJMGxBEfSMzwkRA3lUwcu2EOGwvQE5mJ6aYVfCkoQkN82BBvw6thEnYHHBrw==" saltValue="e9Ia96ENelJ+es9wtd+N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66" customWidth="1"/>
    <col min="117" max="16384" width="9" style="265" hidden="1"/>
  </cols>
  <sheetData>
    <row r="1" spans="2:116" x14ac:dyDescent="0.15">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c r="AZ1" s="265"/>
      <c r="BA1" s="265"/>
      <c r="BB1" s="265"/>
      <c r="BC1" s="265"/>
      <c r="BD1" s="265"/>
      <c r="BE1" s="265"/>
      <c r="BF1" s="265"/>
      <c r="BG1" s="265"/>
      <c r="BH1" s="265"/>
      <c r="BI1" s="265"/>
      <c r="BJ1" s="265"/>
      <c r="BK1" s="265"/>
      <c r="BL1" s="265"/>
      <c r="BM1" s="265"/>
      <c r="BN1" s="265"/>
      <c r="BO1" s="265"/>
      <c r="BP1" s="265"/>
      <c r="BQ1" s="265"/>
      <c r="BR1" s="265"/>
      <c r="BS1" s="265"/>
      <c r="BT1" s="265"/>
      <c r="BU1" s="265"/>
      <c r="BV1" s="265"/>
      <c r="BW1" s="265"/>
      <c r="BX1" s="265"/>
      <c r="BY1" s="265"/>
      <c r="BZ1" s="265"/>
      <c r="CA1" s="265"/>
      <c r="CB1" s="265"/>
      <c r="CC1" s="265"/>
      <c r="CD1" s="265"/>
      <c r="CE1" s="265"/>
      <c r="CF1" s="265"/>
      <c r="CG1" s="265"/>
      <c r="CH1" s="265"/>
      <c r="CI1" s="265"/>
      <c r="CJ1" s="265"/>
      <c r="CK1" s="265"/>
      <c r="CL1" s="265"/>
      <c r="CM1" s="265"/>
      <c r="CN1" s="265"/>
      <c r="CO1" s="265"/>
      <c r="CP1" s="265"/>
      <c r="CQ1" s="265"/>
      <c r="CR1" s="265"/>
      <c r="CS1" s="265"/>
      <c r="CT1" s="265"/>
      <c r="CU1" s="265"/>
      <c r="CV1" s="265"/>
      <c r="CW1" s="265"/>
      <c r="CX1" s="265"/>
      <c r="CY1" s="265"/>
      <c r="CZ1" s="265"/>
      <c r="DA1" s="265"/>
      <c r="DB1" s="265"/>
      <c r="DC1" s="265"/>
      <c r="DD1" s="265"/>
      <c r="DE1" s="265"/>
      <c r="DF1" s="265"/>
      <c r="DG1" s="265"/>
      <c r="DH1" s="265"/>
      <c r="DI1" s="265"/>
      <c r="DJ1" s="265"/>
      <c r="DK1" s="265"/>
      <c r="DL1" s="265"/>
    </row>
    <row r="2" spans="2:116" x14ac:dyDescent="0.15"/>
    <row r="3" spans="2:116" x14ac:dyDescent="0.15"/>
    <row r="4" spans="2:116" x14ac:dyDescent="0.1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5"/>
      <c r="AV4" s="265"/>
      <c r="AW4" s="265"/>
      <c r="AX4" s="265"/>
      <c r="AY4" s="265"/>
      <c r="AZ4" s="265"/>
      <c r="BA4" s="265"/>
      <c r="BB4" s="265"/>
      <c r="BC4" s="265"/>
      <c r="BD4" s="265"/>
      <c r="BE4" s="265"/>
      <c r="BF4" s="265"/>
      <c r="BG4" s="265"/>
      <c r="BH4" s="265"/>
      <c r="BI4" s="265"/>
      <c r="BJ4" s="265"/>
      <c r="BK4" s="265"/>
      <c r="BL4" s="265"/>
      <c r="BM4" s="265"/>
      <c r="BN4" s="265"/>
      <c r="BO4" s="265"/>
      <c r="BP4" s="265"/>
      <c r="BQ4" s="265"/>
      <c r="BR4" s="265"/>
      <c r="BS4" s="265"/>
      <c r="BT4" s="265"/>
      <c r="BU4" s="265"/>
      <c r="BV4" s="265"/>
      <c r="BW4" s="265"/>
      <c r="BX4" s="265"/>
      <c r="BY4" s="265"/>
      <c r="BZ4" s="265"/>
      <c r="CA4" s="265"/>
      <c r="CB4" s="265"/>
      <c r="CC4" s="265"/>
      <c r="CD4" s="265"/>
      <c r="CE4" s="265"/>
      <c r="CF4" s="265"/>
      <c r="CG4" s="265"/>
      <c r="CH4" s="265"/>
      <c r="CI4" s="265"/>
      <c r="CJ4" s="265"/>
      <c r="CK4" s="265"/>
      <c r="CL4" s="265"/>
      <c r="CM4" s="265"/>
      <c r="CN4" s="265"/>
      <c r="CO4" s="265"/>
      <c r="CP4" s="265"/>
      <c r="CQ4" s="265"/>
      <c r="CR4" s="265"/>
      <c r="CS4" s="265"/>
      <c r="CT4" s="265"/>
      <c r="CU4" s="265"/>
      <c r="CV4" s="265"/>
      <c r="CW4" s="265"/>
      <c r="CX4" s="265"/>
      <c r="CY4" s="265"/>
      <c r="CZ4" s="265"/>
      <c r="DA4" s="265"/>
      <c r="DB4" s="265"/>
      <c r="DC4" s="265"/>
      <c r="DD4" s="265"/>
      <c r="DE4" s="265"/>
      <c r="DF4" s="265"/>
      <c r="DG4" s="265"/>
      <c r="DH4" s="265"/>
      <c r="DI4" s="265"/>
      <c r="DJ4" s="265"/>
      <c r="DK4" s="265"/>
      <c r="DL4" s="265"/>
    </row>
    <row r="5" spans="2:116" x14ac:dyDescent="0.1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65"/>
      <c r="AZ5" s="265"/>
      <c r="BA5" s="265"/>
      <c r="BB5" s="265"/>
      <c r="BC5" s="265"/>
      <c r="BD5" s="265"/>
      <c r="BE5" s="265"/>
      <c r="BF5" s="265"/>
      <c r="BG5" s="265"/>
      <c r="BH5" s="265"/>
      <c r="BI5" s="265"/>
      <c r="BJ5" s="265"/>
      <c r="BK5" s="265"/>
      <c r="BL5" s="265"/>
      <c r="BM5" s="265"/>
      <c r="BN5" s="265"/>
      <c r="BO5" s="265"/>
      <c r="BP5" s="265"/>
      <c r="BQ5" s="265"/>
      <c r="BR5" s="265"/>
      <c r="BS5" s="265"/>
      <c r="BT5" s="265"/>
      <c r="BU5" s="265"/>
      <c r="BV5" s="265"/>
      <c r="BW5" s="265"/>
      <c r="BX5" s="265"/>
      <c r="BY5" s="265"/>
      <c r="BZ5" s="265"/>
      <c r="CA5" s="265"/>
      <c r="CB5" s="265"/>
      <c r="CC5" s="265"/>
      <c r="CD5" s="265"/>
      <c r="CE5" s="265"/>
      <c r="CF5" s="265"/>
      <c r="CG5" s="265"/>
      <c r="CH5" s="265"/>
      <c r="CI5" s="265"/>
      <c r="CJ5" s="265"/>
      <c r="CK5" s="265"/>
      <c r="CL5" s="265"/>
      <c r="CM5" s="265"/>
      <c r="CN5" s="265"/>
      <c r="CO5" s="265"/>
      <c r="CP5" s="265"/>
      <c r="CQ5" s="265"/>
      <c r="CR5" s="265"/>
      <c r="CS5" s="265"/>
      <c r="CT5" s="265"/>
      <c r="CU5" s="265"/>
      <c r="CV5" s="265"/>
      <c r="CW5" s="265"/>
      <c r="CX5" s="265"/>
      <c r="CY5" s="265"/>
      <c r="CZ5" s="265"/>
      <c r="DA5" s="265"/>
      <c r="DB5" s="265"/>
      <c r="DC5" s="265"/>
      <c r="DD5" s="265"/>
      <c r="DE5" s="265"/>
      <c r="DF5" s="265"/>
      <c r="DG5" s="265"/>
      <c r="DH5" s="265"/>
      <c r="DI5" s="265"/>
      <c r="DJ5" s="265"/>
      <c r="DK5" s="265"/>
      <c r="DL5" s="26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5"/>
      <c r="BA18" s="265"/>
      <c r="BB18" s="265"/>
      <c r="BC18" s="265"/>
      <c r="BD18" s="265"/>
      <c r="BE18" s="265"/>
      <c r="BF18" s="265"/>
      <c r="BG18" s="265"/>
      <c r="BH18" s="265"/>
      <c r="BI18" s="265"/>
      <c r="BJ18" s="265"/>
      <c r="BK18" s="265"/>
      <c r="BL18" s="265"/>
      <c r="BM18" s="265"/>
      <c r="BN18" s="265"/>
      <c r="BO18" s="265"/>
      <c r="BP18" s="265"/>
      <c r="BQ18" s="265"/>
      <c r="BR18" s="265"/>
      <c r="BS18" s="265"/>
      <c r="BT18" s="265"/>
      <c r="BU18" s="265"/>
      <c r="BV18" s="265"/>
      <c r="BW18" s="265"/>
      <c r="BX18" s="265"/>
      <c r="BY18" s="265"/>
      <c r="BZ18" s="265"/>
      <c r="CA18" s="265"/>
      <c r="CB18" s="265"/>
      <c r="CC18" s="265"/>
      <c r="CD18" s="265"/>
      <c r="CE18" s="265"/>
      <c r="CF18" s="265"/>
      <c r="CG18" s="265"/>
      <c r="CH18" s="265"/>
      <c r="CI18" s="265"/>
      <c r="CJ18" s="265"/>
      <c r="CK18" s="265"/>
      <c r="CL18" s="265"/>
      <c r="CM18" s="265"/>
      <c r="CN18" s="265"/>
      <c r="CO18" s="265"/>
      <c r="CP18" s="265"/>
      <c r="CQ18" s="265"/>
      <c r="CR18" s="265"/>
      <c r="CS18" s="265"/>
      <c r="CT18" s="265"/>
      <c r="CU18" s="265"/>
      <c r="CV18" s="265"/>
      <c r="CW18" s="265"/>
      <c r="CX18" s="265"/>
      <c r="CY18" s="265"/>
      <c r="CZ18" s="265"/>
      <c r="DA18" s="265"/>
      <c r="DB18" s="265"/>
      <c r="DC18" s="265"/>
      <c r="DD18" s="265"/>
      <c r="DE18" s="265"/>
      <c r="DF18" s="265"/>
      <c r="DG18" s="265"/>
      <c r="DH18" s="265"/>
      <c r="DI18" s="265"/>
      <c r="DJ18" s="265"/>
      <c r="DK18" s="265"/>
      <c r="DL18" s="265"/>
    </row>
    <row r="19" spans="9:116" x14ac:dyDescent="0.15"/>
    <row r="20" spans="9:116" x14ac:dyDescent="0.15"/>
    <row r="21" spans="9:116" x14ac:dyDescent="0.15">
      <c r="DL21" s="265"/>
    </row>
    <row r="22" spans="9:116" x14ac:dyDescent="0.15">
      <c r="DI22" s="265"/>
      <c r="DJ22" s="265"/>
      <c r="DK22" s="265"/>
      <c r="DL22" s="265"/>
    </row>
    <row r="23" spans="9:116" x14ac:dyDescent="0.15">
      <c r="CY23" s="265"/>
      <c r="CZ23" s="265"/>
      <c r="DA23" s="265"/>
      <c r="DB23" s="265"/>
      <c r="DC23" s="265"/>
      <c r="DD23" s="265"/>
      <c r="DE23" s="265"/>
      <c r="DF23" s="265"/>
      <c r="DG23" s="265"/>
      <c r="DH23" s="265"/>
      <c r="DI23" s="265"/>
      <c r="DJ23" s="265"/>
      <c r="DK23" s="265"/>
      <c r="DL23" s="26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5"/>
      <c r="DA35" s="265"/>
      <c r="DB35" s="265"/>
      <c r="DC35" s="265"/>
      <c r="DD35" s="265"/>
      <c r="DE35" s="265"/>
      <c r="DF35" s="265"/>
      <c r="DG35" s="265"/>
      <c r="DH35" s="265"/>
      <c r="DI35" s="265"/>
      <c r="DJ35" s="265"/>
      <c r="DK35" s="265"/>
      <c r="DL35" s="265"/>
    </row>
    <row r="36" spans="15:116" x14ac:dyDescent="0.15"/>
    <row r="37" spans="15:116" x14ac:dyDescent="0.15">
      <c r="DL37" s="265"/>
    </row>
    <row r="38" spans="15:116" x14ac:dyDescent="0.15">
      <c r="DI38" s="265"/>
      <c r="DJ38" s="265"/>
      <c r="DK38" s="265"/>
      <c r="DL38" s="265"/>
    </row>
    <row r="39" spans="15:116" x14ac:dyDescent="0.15"/>
    <row r="40" spans="15:116" x14ac:dyDescent="0.15"/>
    <row r="41" spans="15:116" x14ac:dyDescent="0.15"/>
    <row r="42" spans="15:116" x14ac:dyDescent="0.15"/>
    <row r="43" spans="15:116" x14ac:dyDescent="0.1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5"/>
      <c r="BC43" s="265"/>
      <c r="BD43" s="265"/>
      <c r="BE43" s="265"/>
      <c r="BF43" s="265"/>
      <c r="BG43" s="265"/>
      <c r="BH43" s="265"/>
      <c r="BI43" s="265"/>
      <c r="BJ43" s="265"/>
      <c r="BK43" s="265"/>
      <c r="BL43" s="265"/>
      <c r="BM43" s="265"/>
      <c r="BN43" s="265"/>
      <c r="BO43" s="265"/>
      <c r="BP43" s="265"/>
      <c r="BQ43" s="265"/>
      <c r="BR43" s="265"/>
      <c r="BS43" s="265"/>
      <c r="BT43" s="265"/>
      <c r="BU43" s="265"/>
      <c r="BV43" s="265"/>
      <c r="BW43" s="265"/>
      <c r="BX43" s="265"/>
      <c r="BY43" s="265"/>
      <c r="BZ43" s="265"/>
      <c r="CA43" s="265"/>
      <c r="CB43" s="265"/>
      <c r="CC43" s="265"/>
      <c r="CD43" s="265"/>
      <c r="CE43" s="265"/>
      <c r="CF43" s="265"/>
      <c r="CG43" s="265"/>
      <c r="CH43" s="265"/>
      <c r="CI43" s="265"/>
      <c r="CJ43" s="265"/>
      <c r="CK43" s="265"/>
      <c r="CL43" s="265"/>
      <c r="CM43" s="265"/>
      <c r="CN43" s="265"/>
      <c r="CO43" s="265"/>
      <c r="CP43" s="265"/>
      <c r="CQ43" s="265"/>
      <c r="CR43" s="265"/>
      <c r="CS43" s="265"/>
      <c r="CT43" s="265"/>
      <c r="CU43" s="265"/>
      <c r="CV43" s="265"/>
      <c r="CW43" s="265"/>
      <c r="CX43" s="265"/>
      <c r="CY43" s="265"/>
      <c r="CZ43" s="265"/>
      <c r="DA43" s="265"/>
      <c r="DB43" s="265"/>
      <c r="DC43" s="265"/>
      <c r="DD43" s="265"/>
      <c r="DE43" s="265"/>
      <c r="DF43" s="265"/>
      <c r="DG43" s="265"/>
      <c r="DH43" s="265"/>
      <c r="DI43" s="265"/>
      <c r="DJ43" s="265"/>
      <c r="DK43" s="265"/>
      <c r="DL43" s="265"/>
    </row>
    <row r="44" spans="15:116" x14ac:dyDescent="0.15">
      <c r="DL44" s="265"/>
    </row>
    <row r="45" spans="15:116" x14ac:dyDescent="0.15"/>
    <row r="46" spans="15:116" x14ac:dyDescent="0.15">
      <c r="DA46" s="265"/>
      <c r="DB46" s="265"/>
      <c r="DC46" s="265"/>
      <c r="DD46" s="265"/>
      <c r="DE46" s="265"/>
      <c r="DF46" s="265"/>
      <c r="DG46" s="265"/>
      <c r="DH46" s="265"/>
      <c r="DI46" s="265"/>
      <c r="DJ46" s="265"/>
      <c r="DK46" s="265"/>
      <c r="DL46" s="265"/>
    </row>
    <row r="47" spans="15:116" x14ac:dyDescent="0.15"/>
    <row r="48" spans="15:116" x14ac:dyDescent="0.15"/>
    <row r="49" spans="104:116" x14ac:dyDescent="0.15"/>
    <row r="50" spans="104:116" x14ac:dyDescent="0.15">
      <c r="CZ50" s="265"/>
      <c r="DA50" s="265"/>
      <c r="DB50" s="265"/>
      <c r="DC50" s="265"/>
      <c r="DD50" s="265"/>
      <c r="DE50" s="265"/>
      <c r="DF50" s="265"/>
      <c r="DG50" s="265"/>
      <c r="DH50" s="265"/>
      <c r="DI50" s="265"/>
      <c r="DJ50" s="265"/>
      <c r="DK50" s="265"/>
      <c r="DL50" s="265"/>
    </row>
    <row r="51" spans="104:116" x14ac:dyDescent="0.15"/>
    <row r="52" spans="104:116" x14ac:dyDescent="0.15"/>
    <row r="53" spans="104:116" x14ac:dyDescent="0.15">
      <c r="DL53" s="26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5"/>
      <c r="DD67" s="265"/>
      <c r="DE67" s="265"/>
      <c r="DF67" s="265"/>
      <c r="DG67" s="265"/>
      <c r="DH67" s="265"/>
      <c r="DI67" s="265"/>
      <c r="DJ67" s="265"/>
      <c r="DK67" s="265"/>
      <c r="DL67" s="26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qm+b5sgk6Ly0U0QgBwy/Atab07M0rSeaF8dQqHP7IrjiQM467FM+Hczei8ZdPusMUZIdZJRYwzKPUSy3097Dg==" saltValue="aR95w5lLIStrbwP/iZYpA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67" customWidth="1"/>
    <col min="37" max="44" width="17" style="267" customWidth="1"/>
    <col min="45" max="45" width="6.125" style="274" customWidth="1"/>
    <col min="46" max="46" width="3" style="272" customWidth="1"/>
    <col min="47" max="47" width="19.125" style="267" hidden="1" customWidth="1"/>
    <col min="48" max="52" width="12.625" style="267" hidden="1" customWidth="1"/>
    <col min="53" max="16384" width="8.625" style="267" hidden="1"/>
  </cols>
  <sheetData>
    <row r="1" spans="1:46" x14ac:dyDescent="0.15">
      <c r="AS1" s="268"/>
      <c r="AT1" s="268"/>
    </row>
    <row r="2" spans="1:46" x14ac:dyDescent="0.15">
      <c r="AS2" s="268"/>
      <c r="AT2" s="268"/>
    </row>
    <row r="3" spans="1:46" x14ac:dyDescent="0.15">
      <c r="AS3" s="268"/>
      <c r="AT3" s="268"/>
    </row>
    <row r="4" spans="1:46" x14ac:dyDescent="0.15">
      <c r="AS4" s="268"/>
      <c r="AT4" s="268"/>
    </row>
    <row r="5" spans="1:46" ht="17.25" x14ac:dyDescent="0.15">
      <c r="A5" s="269" t="s">
        <v>440</v>
      </c>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1"/>
    </row>
    <row r="6" spans="1:46" x14ac:dyDescent="0.15">
      <c r="A6" s="272"/>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73" t="s">
        <v>441</v>
      </c>
      <c r="AL6" s="273"/>
      <c r="AM6" s="273"/>
      <c r="AN6" s="273"/>
      <c r="AO6" s="268"/>
      <c r="AP6" s="268"/>
      <c r="AQ6" s="268"/>
      <c r="AR6" s="268"/>
    </row>
    <row r="7" spans="1:46" x14ac:dyDescent="0.15">
      <c r="A7" s="272"/>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75"/>
      <c r="AL7" s="276"/>
      <c r="AM7" s="276"/>
      <c r="AN7" s="277"/>
      <c r="AO7" s="1190" t="s">
        <v>442</v>
      </c>
      <c r="AP7" s="278"/>
      <c r="AQ7" s="279" t="s">
        <v>443</v>
      </c>
      <c r="AR7" s="280"/>
    </row>
    <row r="8" spans="1:46" x14ac:dyDescent="0.15">
      <c r="A8" s="272"/>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81"/>
      <c r="AL8" s="282"/>
      <c r="AM8" s="282"/>
      <c r="AN8" s="283"/>
      <c r="AO8" s="1191"/>
      <c r="AP8" s="284" t="s">
        <v>444</v>
      </c>
      <c r="AQ8" s="285" t="s">
        <v>445</v>
      </c>
      <c r="AR8" s="286" t="s">
        <v>446</v>
      </c>
    </row>
    <row r="9" spans="1:46" x14ac:dyDescent="0.15">
      <c r="A9" s="272"/>
      <c r="B9" s="268"/>
      <c r="C9" s="268"/>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1192" t="s">
        <v>447</v>
      </c>
      <c r="AL9" s="1193"/>
      <c r="AM9" s="1193"/>
      <c r="AN9" s="1194"/>
      <c r="AO9" s="287">
        <v>670531</v>
      </c>
      <c r="AP9" s="287">
        <v>147240</v>
      </c>
      <c r="AQ9" s="288">
        <v>189734</v>
      </c>
      <c r="AR9" s="289">
        <v>-22.4</v>
      </c>
    </row>
    <row r="10" spans="1:46" x14ac:dyDescent="0.15">
      <c r="A10" s="272"/>
      <c r="B10" s="268"/>
      <c r="C10" s="268"/>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1192" t="s">
        <v>448</v>
      </c>
      <c r="AL10" s="1193"/>
      <c r="AM10" s="1193"/>
      <c r="AN10" s="1194"/>
      <c r="AO10" s="290">
        <v>95338</v>
      </c>
      <c r="AP10" s="290">
        <v>20935</v>
      </c>
      <c r="AQ10" s="291">
        <v>22180</v>
      </c>
      <c r="AR10" s="292">
        <v>-5.6</v>
      </c>
    </row>
    <row r="11" spans="1:46" ht="13.5" customHeight="1" x14ac:dyDescent="0.15">
      <c r="A11" s="272"/>
      <c r="B11" s="268"/>
      <c r="C11" s="268"/>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1192" t="s">
        <v>449</v>
      </c>
      <c r="AL11" s="1193"/>
      <c r="AM11" s="1193"/>
      <c r="AN11" s="1194"/>
      <c r="AO11" s="290">
        <v>114279</v>
      </c>
      <c r="AP11" s="290">
        <v>25094</v>
      </c>
      <c r="AQ11" s="291">
        <v>28692</v>
      </c>
      <c r="AR11" s="292">
        <v>-12.5</v>
      </c>
    </row>
    <row r="12" spans="1:46" ht="13.5" customHeight="1" x14ac:dyDescent="0.15">
      <c r="A12" s="272"/>
      <c r="B12" s="268"/>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1192" t="s">
        <v>450</v>
      </c>
      <c r="AL12" s="1193"/>
      <c r="AM12" s="1193"/>
      <c r="AN12" s="1194"/>
      <c r="AO12" s="290" t="s">
        <v>451</v>
      </c>
      <c r="AP12" s="290" t="s">
        <v>451</v>
      </c>
      <c r="AQ12" s="291">
        <v>4806</v>
      </c>
      <c r="AR12" s="292" t="s">
        <v>451</v>
      </c>
    </row>
    <row r="13" spans="1:46" ht="13.5" customHeight="1" x14ac:dyDescent="0.15">
      <c r="A13" s="272"/>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1192" t="s">
        <v>452</v>
      </c>
      <c r="AL13" s="1193"/>
      <c r="AM13" s="1193"/>
      <c r="AN13" s="1194"/>
      <c r="AO13" s="290" t="s">
        <v>451</v>
      </c>
      <c r="AP13" s="290" t="s">
        <v>451</v>
      </c>
      <c r="AQ13" s="291" t="s">
        <v>451</v>
      </c>
      <c r="AR13" s="292" t="s">
        <v>451</v>
      </c>
    </row>
    <row r="14" spans="1:46" ht="13.5" customHeight="1" x14ac:dyDescent="0.15">
      <c r="A14" s="272"/>
      <c r="B14" s="268"/>
      <c r="C14" s="268"/>
      <c r="D14" s="268"/>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1192" t="s">
        <v>453</v>
      </c>
      <c r="AL14" s="1193"/>
      <c r="AM14" s="1193"/>
      <c r="AN14" s="1194"/>
      <c r="AO14" s="290">
        <v>60402</v>
      </c>
      <c r="AP14" s="290">
        <v>13264</v>
      </c>
      <c r="AQ14" s="291">
        <v>8976</v>
      </c>
      <c r="AR14" s="292">
        <v>47.8</v>
      </c>
    </row>
    <row r="15" spans="1:46" ht="13.5" customHeight="1" x14ac:dyDescent="0.15">
      <c r="A15" s="272"/>
      <c r="B15" s="268"/>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1192" t="s">
        <v>454</v>
      </c>
      <c r="AL15" s="1193"/>
      <c r="AM15" s="1193"/>
      <c r="AN15" s="1194"/>
      <c r="AO15" s="290">
        <v>25157</v>
      </c>
      <c r="AP15" s="290">
        <v>5524</v>
      </c>
      <c r="AQ15" s="291">
        <v>4161</v>
      </c>
      <c r="AR15" s="292">
        <v>32.799999999999997</v>
      </c>
    </row>
    <row r="16" spans="1:46" x14ac:dyDescent="0.15">
      <c r="A16" s="272"/>
      <c r="B16" s="268"/>
      <c r="C16" s="268"/>
      <c r="D16" s="268"/>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1195" t="s">
        <v>455</v>
      </c>
      <c r="AL16" s="1196"/>
      <c r="AM16" s="1196"/>
      <c r="AN16" s="1197"/>
      <c r="AO16" s="290">
        <v>-71596</v>
      </c>
      <c r="AP16" s="290">
        <v>-15722</v>
      </c>
      <c r="AQ16" s="291">
        <v>-17989</v>
      </c>
      <c r="AR16" s="292">
        <v>-12.6</v>
      </c>
    </row>
    <row r="17" spans="1:46" x14ac:dyDescent="0.15">
      <c r="A17" s="272"/>
      <c r="B17" s="268"/>
      <c r="C17" s="268"/>
      <c r="D17" s="268"/>
      <c r="E17" s="268"/>
      <c r="F17" s="268"/>
      <c r="G17" s="268"/>
      <c r="H17" s="268"/>
      <c r="I17" s="268"/>
      <c r="J17" s="268"/>
      <c r="K17" s="268"/>
      <c r="L17" s="268"/>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1195" t="s">
        <v>182</v>
      </c>
      <c r="AL17" s="1196"/>
      <c r="AM17" s="1196"/>
      <c r="AN17" s="1197"/>
      <c r="AO17" s="290">
        <v>894111</v>
      </c>
      <c r="AP17" s="290">
        <v>196335</v>
      </c>
      <c r="AQ17" s="291">
        <v>240560</v>
      </c>
      <c r="AR17" s="292">
        <v>-18.399999999999999</v>
      </c>
    </row>
    <row r="18" spans="1:46" x14ac:dyDescent="0.15">
      <c r="A18" s="272"/>
      <c r="B18" s="268"/>
      <c r="C18" s="268"/>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93"/>
      <c r="AR18" s="293"/>
    </row>
    <row r="19" spans="1:46" x14ac:dyDescent="0.15">
      <c r="A19" s="272"/>
      <c r="B19" s="268"/>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t="s">
        <v>456</v>
      </c>
      <c r="AL19" s="268"/>
      <c r="AM19" s="268"/>
      <c r="AN19" s="268"/>
      <c r="AO19" s="268"/>
      <c r="AP19" s="268"/>
      <c r="AQ19" s="268"/>
      <c r="AR19" s="268"/>
    </row>
    <row r="20" spans="1:46" x14ac:dyDescent="0.15">
      <c r="A20" s="272"/>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94"/>
      <c r="AL20" s="295"/>
      <c r="AM20" s="295"/>
      <c r="AN20" s="296"/>
      <c r="AO20" s="297" t="s">
        <v>457</v>
      </c>
      <c r="AP20" s="298" t="s">
        <v>458</v>
      </c>
      <c r="AQ20" s="299" t="s">
        <v>459</v>
      </c>
      <c r="AR20" s="300"/>
    </row>
    <row r="21" spans="1:46" s="306" customFormat="1" x14ac:dyDescent="0.15">
      <c r="A21" s="301"/>
      <c r="B21" s="273"/>
      <c r="C21" s="273"/>
      <c r="D21" s="273"/>
      <c r="E21" s="273"/>
      <c r="F21" s="273"/>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1187" t="s">
        <v>460</v>
      </c>
      <c r="AL21" s="1188"/>
      <c r="AM21" s="1188"/>
      <c r="AN21" s="1189"/>
      <c r="AO21" s="302">
        <v>16.91</v>
      </c>
      <c r="AP21" s="303">
        <v>21.65</v>
      </c>
      <c r="AQ21" s="304">
        <v>-4.74</v>
      </c>
      <c r="AR21" s="273"/>
      <c r="AS21" s="305"/>
      <c r="AT21" s="301"/>
    </row>
    <row r="22" spans="1:46" s="306" customFormat="1" x14ac:dyDescent="0.15">
      <c r="A22" s="301"/>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1187" t="s">
        <v>461</v>
      </c>
      <c r="AL22" s="1188"/>
      <c r="AM22" s="1188"/>
      <c r="AN22" s="1189"/>
      <c r="AO22" s="307">
        <v>95.2</v>
      </c>
      <c r="AP22" s="308">
        <v>95.4</v>
      </c>
      <c r="AQ22" s="309">
        <v>-0.2</v>
      </c>
      <c r="AR22" s="293"/>
      <c r="AS22" s="305"/>
      <c r="AT22" s="301"/>
    </row>
    <row r="23" spans="1:46" s="306" customFormat="1" x14ac:dyDescent="0.15">
      <c r="A23" s="301"/>
      <c r="B23" s="273"/>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3"/>
      <c r="AP23" s="293"/>
      <c r="AQ23" s="293"/>
      <c r="AR23" s="293"/>
      <c r="AS23" s="305"/>
      <c r="AT23" s="301"/>
    </row>
    <row r="24" spans="1:46" s="306" customFormat="1" x14ac:dyDescent="0.15">
      <c r="A24" s="301"/>
      <c r="B24" s="273"/>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273"/>
      <c r="AN24" s="273"/>
      <c r="AO24" s="273"/>
      <c r="AP24" s="293"/>
      <c r="AQ24" s="293"/>
      <c r="AR24" s="293"/>
      <c r="AS24" s="305"/>
      <c r="AT24" s="301"/>
    </row>
    <row r="25" spans="1:46" s="306" customFormat="1" x14ac:dyDescent="0.15">
      <c r="A25" s="310"/>
      <c r="B25" s="311"/>
      <c r="C25" s="311"/>
      <c r="D25" s="311"/>
      <c r="E25" s="311"/>
      <c r="F25" s="311"/>
      <c r="G25" s="311"/>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c r="AJ25" s="311"/>
      <c r="AK25" s="311"/>
      <c r="AL25" s="311"/>
      <c r="AM25" s="311"/>
      <c r="AN25" s="311"/>
      <c r="AO25" s="311"/>
      <c r="AP25" s="312"/>
      <c r="AQ25" s="312"/>
      <c r="AR25" s="312"/>
      <c r="AS25" s="313"/>
      <c r="AT25" s="301"/>
    </row>
    <row r="26" spans="1:46" s="306" customFormat="1" x14ac:dyDescent="0.15">
      <c r="A26" s="273" t="s">
        <v>462</v>
      </c>
      <c r="B26" s="273"/>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93"/>
      <c r="AQ26" s="293"/>
      <c r="AR26" s="293"/>
      <c r="AS26" s="273"/>
      <c r="AT26" s="273"/>
    </row>
    <row r="27" spans="1:46" x14ac:dyDescent="0.15">
      <c r="A27" s="314" t="s">
        <v>463</v>
      </c>
      <c r="AO27" s="268"/>
      <c r="AP27" s="268"/>
      <c r="AQ27" s="268"/>
      <c r="AR27" s="268"/>
      <c r="AS27" s="268"/>
      <c r="AT27" s="268"/>
    </row>
    <row r="28" spans="1:46" ht="17.25" x14ac:dyDescent="0.15">
      <c r="A28" s="269" t="s">
        <v>464</v>
      </c>
      <c r="B28" s="270"/>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315"/>
    </row>
    <row r="29" spans="1:46" x14ac:dyDescent="0.15">
      <c r="A29" s="272"/>
      <c r="B29" s="268"/>
      <c r="C29" s="268"/>
      <c r="D29" s="268"/>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73" t="s">
        <v>465</v>
      </c>
      <c r="AL29" s="273"/>
      <c r="AM29" s="273"/>
      <c r="AN29" s="273"/>
      <c r="AO29" s="268"/>
      <c r="AP29" s="268"/>
      <c r="AQ29" s="268"/>
      <c r="AR29" s="268"/>
      <c r="AS29" s="316"/>
    </row>
    <row r="30" spans="1:46" x14ac:dyDescent="0.15">
      <c r="A30" s="272"/>
      <c r="B30" s="268"/>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75"/>
      <c r="AL30" s="276"/>
      <c r="AM30" s="276"/>
      <c r="AN30" s="277"/>
      <c r="AO30" s="1190" t="s">
        <v>442</v>
      </c>
      <c r="AP30" s="278"/>
      <c r="AQ30" s="279" t="s">
        <v>443</v>
      </c>
      <c r="AR30" s="280"/>
    </row>
    <row r="31" spans="1:46" x14ac:dyDescent="0.15">
      <c r="A31" s="272"/>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81"/>
      <c r="AL31" s="282"/>
      <c r="AM31" s="282"/>
      <c r="AN31" s="283"/>
      <c r="AO31" s="1191"/>
      <c r="AP31" s="284" t="s">
        <v>444</v>
      </c>
      <c r="AQ31" s="285" t="s">
        <v>445</v>
      </c>
      <c r="AR31" s="286" t="s">
        <v>446</v>
      </c>
    </row>
    <row r="32" spans="1:46" ht="27" customHeight="1" x14ac:dyDescent="0.15">
      <c r="A32" s="272"/>
      <c r="B32" s="268"/>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1203" t="s">
        <v>466</v>
      </c>
      <c r="AL32" s="1204"/>
      <c r="AM32" s="1204"/>
      <c r="AN32" s="1205"/>
      <c r="AO32" s="317">
        <v>284286</v>
      </c>
      <c r="AP32" s="317">
        <v>62426</v>
      </c>
      <c r="AQ32" s="318">
        <v>139228</v>
      </c>
      <c r="AR32" s="319">
        <v>-55.2</v>
      </c>
    </row>
    <row r="33" spans="1:46" ht="13.5" customHeight="1" x14ac:dyDescent="0.15">
      <c r="A33" s="272"/>
      <c r="B33" s="268"/>
      <c r="C33" s="268"/>
      <c r="D33" s="268"/>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1203" t="s">
        <v>467</v>
      </c>
      <c r="AL33" s="1204"/>
      <c r="AM33" s="1204"/>
      <c r="AN33" s="1205"/>
      <c r="AO33" s="317" t="s">
        <v>451</v>
      </c>
      <c r="AP33" s="317" t="s">
        <v>451</v>
      </c>
      <c r="AQ33" s="318" t="s">
        <v>451</v>
      </c>
      <c r="AR33" s="319" t="s">
        <v>451</v>
      </c>
    </row>
    <row r="34" spans="1:46" ht="27" customHeight="1" x14ac:dyDescent="0.15">
      <c r="A34" s="272"/>
      <c r="B34" s="268"/>
      <c r="C34" s="268"/>
      <c r="D34" s="268"/>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1203" t="s">
        <v>468</v>
      </c>
      <c r="AL34" s="1204"/>
      <c r="AM34" s="1204"/>
      <c r="AN34" s="1205"/>
      <c r="AO34" s="317" t="s">
        <v>451</v>
      </c>
      <c r="AP34" s="317" t="s">
        <v>451</v>
      </c>
      <c r="AQ34" s="318">
        <v>5</v>
      </c>
      <c r="AR34" s="319" t="s">
        <v>451</v>
      </c>
    </row>
    <row r="35" spans="1:46" ht="27" customHeight="1" x14ac:dyDescent="0.15">
      <c r="A35" s="272"/>
      <c r="B35" s="268"/>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1203" t="s">
        <v>469</v>
      </c>
      <c r="AL35" s="1204"/>
      <c r="AM35" s="1204"/>
      <c r="AN35" s="1205"/>
      <c r="AO35" s="317">
        <v>61547</v>
      </c>
      <c r="AP35" s="317">
        <v>13515</v>
      </c>
      <c r="AQ35" s="318">
        <v>32095</v>
      </c>
      <c r="AR35" s="319">
        <v>-57.9</v>
      </c>
    </row>
    <row r="36" spans="1:46" ht="27" customHeight="1" x14ac:dyDescent="0.15">
      <c r="A36" s="272"/>
      <c r="B36" s="268"/>
      <c r="C36" s="268"/>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1203" t="s">
        <v>470</v>
      </c>
      <c r="AL36" s="1204"/>
      <c r="AM36" s="1204"/>
      <c r="AN36" s="1205"/>
      <c r="AO36" s="317">
        <v>5984</v>
      </c>
      <c r="AP36" s="317">
        <v>1314</v>
      </c>
      <c r="AQ36" s="318">
        <v>5254</v>
      </c>
      <c r="AR36" s="319">
        <v>-75</v>
      </c>
    </row>
    <row r="37" spans="1:46" ht="13.5" customHeight="1" x14ac:dyDescent="0.15">
      <c r="A37" s="272"/>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1203" t="s">
        <v>471</v>
      </c>
      <c r="AL37" s="1204"/>
      <c r="AM37" s="1204"/>
      <c r="AN37" s="1205"/>
      <c r="AO37" s="317">
        <v>723</v>
      </c>
      <c r="AP37" s="317">
        <v>159</v>
      </c>
      <c r="AQ37" s="318">
        <v>1384</v>
      </c>
      <c r="AR37" s="319">
        <v>-88.5</v>
      </c>
    </row>
    <row r="38" spans="1:46" ht="27" customHeight="1" x14ac:dyDescent="0.15">
      <c r="A38" s="272"/>
      <c r="B38" s="268"/>
      <c r="C38" s="268"/>
      <c r="D38" s="268"/>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1206" t="s">
        <v>472</v>
      </c>
      <c r="AL38" s="1207"/>
      <c r="AM38" s="1207"/>
      <c r="AN38" s="1208"/>
      <c r="AO38" s="320" t="s">
        <v>451</v>
      </c>
      <c r="AP38" s="320" t="s">
        <v>451</v>
      </c>
      <c r="AQ38" s="321">
        <v>32</v>
      </c>
      <c r="AR38" s="309" t="s">
        <v>451</v>
      </c>
      <c r="AS38" s="316"/>
    </row>
    <row r="39" spans="1:46" x14ac:dyDescent="0.15">
      <c r="A39" s="272"/>
      <c r="B39" s="268"/>
      <c r="C39" s="268"/>
      <c r="D39" s="268"/>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1206" t="s">
        <v>473</v>
      </c>
      <c r="AL39" s="1207"/>
      <c r="AM39" s="1207"/>
      <c r="AN39" s="1208"/>
      <c r="AO39" s="317" t="s">
        <v>451</v>
      </c>
      <c r="AP39" s="317" t="s">
        <v>451</v>
      </c>
      <c r="AQ39" s="318">
        <v>-8131</v>
      </c>
      <c r="AR39" s="319" t="s">
        <v>451</v>
      </c>
      <c r="AS39" s="316"/>
    </row>
    <row r="40" spans="1:46" ht="27" customHeight="1" x14ac:dyDescent="0.15">
      <c r="A40" s="272"/>
      <c r="B40" s="268"/>
      <c r="C40" s="268"/>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1203" t="s">
        <v>474</v>
      </c>
      <c r="AL40" s="1204"/>
      <c r="AM40" s="1204"/>
      <c r="AN40" s="1205"/>
      <c r="AO40" s="317">
        <v>-303697</v>
      </c>
      <c r="AP40" s="317">
        <v>-66688</v>
      </c>
      <c r="AQ40" s="318">
        <v>-126394</v>
      </c>
      <c r="AR40" s="319">
        <v>-47.2</v>
      </c>
      <c r="AS40" s="316"/>
    </row>
    <row r="41" spans="1:46" x14ac:dyDescent="0.15">
      <c r="A41" s="272"/>
      <c r="B41" s="268"/>
      <c r="C41" s="268"/>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1209" t="s">
        <v>272</v>
      </c>
      <c r="AL41" s="1210"/>
      <c r="AM41" s="1210"/>
      <c r="AN41" s="1211"/>
      <c r="AO41" s="317">
        <v>48843</v>
      </c>
      <c r="AP41" s="317">
        <v>10725</v>
      </c>
      <c r="AQ41" s="318">
        <v>43473</v>
      </c>
      <c r="AR41" s="319">
        <v>-75.3</v>
      </c>
      <c r="AS41" s="316"/>
    </row>
    <row r="42" spans="1:46" x14ac:dyDescent="0.15">
      <c r="A42" s="272"/>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322" t="s">
        <v>475</v>
      </c>
      <c r="AL42" s="268"/>
      <c r="AM42" s="268"/>
      <c r="AN42" s="268"/>
      <c r="AO42" s="268"/>
      <c r="AP42" s="268"/>
      <c r="AQ42" s="293"/>
      <c r="AR42" s="293"/>
      <c r="AS42" s="316"/>
    </row>
    <row r="43" spans="1:46" x14ac:dyDescent="0.15">
      <c r="A43" s="272"/>
      <c r="B43" s="268"/>
      <c r="C43" s="268"/>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323"/>
      <c r="AQ43" s="293"/>
      <c r="AR43" s="268"/>
      <c r="AS43" s="316"/>
    </row>
    <row r="44" spans="1:46" x14ac:dyDescent="0.15">
      <c r="A44" s="272"/>
      <c r="B44" s="268"/>
      <c r="C44" s="268"/>
      <c r="D44" s="268"/>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8"/>
      <c r="AN44" s="268"/>
      <c r="AO44" s="268"/>
      <c r="AP44" s="268"/>
      <c r="AQ44" s="293"/>
      <c r="AR44" s="268"/>
    </row>
    <row r="45" spans="1:46" x14ac:dyDescent="0.15">
      <c r="A45" s="270"/>
      <c r="B45" s="270"/>
      <c r="C45" s="270"/>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324"/>
      <c r="AR45" s="270"/>
      <c r="AS45" s="270"/>
      <c r="AT45" s="268"/>
    </row>
    <row r="46" spans="1:46" x14ac:dyDescent="0.15">
      <c r="A46" s="325"/>
      <c r="B46" s="325"/>
      <c r="C46" s="325"/>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325"/>
      <c r="AJ46" s="325"/>
      <c r="AK46" s="325"/>
      <c r="AL46" s="325"/>
      <c r="AM46" s="325"/>
      <c r="AN46" s="325"/>
      <c r="AO46" s="325"/>
      <c r="AP46" s="325"/>
      <c r="AQ46" s="325"/>
      <c r="AR46" s="325"/>
      <c r="AS46" s="325"/>
      <c r="AT46" s="268"/>
    </row>
    <row r="47" spans="1:46" ht="17.25" customHeight="1" x14ac:dyDescent="0.15">
      <c r="A47" s="326" t="s">
        <v>476</v>
      </c>
      <c r="B47" s="268"/>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row>
    <row r="48" spans="1:46" x14ac:dyDescent="0.15">
      <c r="A48" s="272"/>
      <c r="B48" s="268"/>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327" t="s">
        <v>477</v>
      </c>
      <c r="AL48" s="327"/>
      <c r="AM48" s="327"/>
      <c r="AN48" s="327"/>
      <c r="AO48" s="327"/>
      <c r="AP48" s="327"/>
      <c r="AQ48" s="328"/>
      <c r="AR48" s="327"/>
    </row>
    <row r="49" spans="1:44" ht="13.5" customHeight="1" x14ac:dyDescent="0.15">
      <c r="A49" s="272"/>
      <c r="B49" s="268"/>
      <c r="C49" s="268"/>
      <c r="D49" s="268"/>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329"/>
      <c r="AL49" s="330"/>
      <c r="AM49" s="1198" t="s">
        <v>442</v>
      </c>
      <c r="AN49" s="1200" t="s">
        <v>478</v>
      </c>
      <c r="AO49" s="1201"/>
      <c r="AP49" s="1201"/>
      <c r="AQ49" s="1201"/>
      <c r="AR49" s="1202"/>
    </row>
    <row r="50" spans="1:44" x14ac:dyDescent="0.15">
      <c r="A50" s="272"/>
      <c r="B50" s="268"/>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331"/>
      <c r="AL50" s="332"/>
      <c r="AM50" s="1199"/>
      <c r="AN50" s="333" t="s">
        <v>479</v>
      </c>
      <c r="AO50" s="334" t="s">
        <v>480</v>
      </c>
      <c r="AP50" s="335" t="s">
        <v>481</v>
      </c>
      <c r="AQ50" s="336" t="s">
        <v>482</v>
      </c>
      <c r="AR50" s="337" t="s">
        <v>483</v>
      </c>
    </row>
    <row r="51" spans="1:44" x14ac:dyDescent="0.15">
      <c r="A51" s="272"/>
      <c r="B51" s="268"/>
      <c r="C51" s="268"/>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329" t="s">
        <v>484</v>
      </c>
      <c r="AL51" s="330"/>
      <c r="AM51" s="338">
        <v>1065145</v>
      </c>
      <c r="AN51" s="339">
        <v>215486</v>
      </c>
      <c r="AO51" s="340">
        <v>140</v>
      </c>
      <c r="AP51" s="341">
        <v>316331</v>
      </c>
      <c r="AQ51" s="342">
        <v>38.6</v>
      </c>
      <c r="AR51" s="343">
        <v>101.4</v>
      </c>
    </row>
    <row r="52" spans="1:44" x14ac:dyDescent="0.15">
      <c r="A52" s="272"/>
      <c r="B52" s="268"/>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344"/>
      <c r="AL52" s="345" t="s">
        <v>485</v>
      </c>
      <c r="AM52" s="346">
        <v>1025866</v>
      </c>
      <c r="AN52" s="347">
        <v>207539</v>
      </c>
      <c r="AO52" s="348">
        <v>223.5</v>
      </c>
      <c r="AP52" s="349">
        <v>106387</v>
      </c>
      <c r="AQ52" s="350">
        <v>22.8</v>
      </c>
      <c r="AR52" s="351">
        <v>200.7</v>
      </c>
    </row>
    <row r="53" spans="1:44" x14ac:dyDescent="0.15">
      <c r="A53" s="272"/>
      <c r="B53" s="268"/>
      <c r="C53" s="268"/>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329" t="s">
        <v>486</v>
      </c>
      <c r="AL53" s="330"/>
      <c r="AM53" s="338">
        <v>970957</v>
      </c>
      <c r="AN53" s="339">
        <v>200363</v>
      </c>
      <c r="AO53" s="340">
        <v>-7</v>
      </c>
      <c r="AP53" s="341">
        <v>333013</v>
      </c>
      <c r="AQ53" s="342">
        <v>5.3</v>
      </c>
      <c r="AR53" s="343">
        <v>-12.3</v>
      </c>
    </row>
    <row r="54" spans="1:44" x14ac:dyDescent="0.15">
      <c r="A54" s="272"/>
      <c r="B54" s="268"/>
      <c r="C54" s="268"/>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344"/>
      <c r="AL54" s="345" t="s">
        <v>485</v>
      </c>
      <c r="AM54" s="346">
        <v>647821</v>
      </c>
      <c r="AN54" s="347">
        <v>133682</v>
      </c>
      <c r="AO54" s="348">
        <v>-35.6</v>
      </c>
      <c r="AP54" s="349">
        <v>126732</v>
      </c>
      <c r="AQ54" s="350">
        <v>19.100000000000001</v>
      </c>
      <c r="AR54" s="351">
        <v>-54.7</v>
      </c>
    </row>
    <row r="55" spans="1:44" x14ac:dyDescent="0.15">
      <c r="A55" s="272"/>
      <c r="B55" s="268"/>
      <c r="C55" s="268"/>
      <c r="D55" s="268"/>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c r="AC55" s="268"/>
      <c r="AD55" s="268"/>
      <c r="AE55" s="268"/>
      <c r="AF55" s="268"/>
      <c r="AG55" s="268"/>
      <c r="AH55" s="268"/>
      <c r="AI55" s="268"/>
      <c r="AJ55" s="268"/>
      <c r="AK55" s="329" t="s">
        <v>487</v>
      </c>
      <c r="AL55" s="330"/>
      <c r="AM55" s="338">
        <v>1574989</v>
      </c>
      <c r="AN55" s="339">
        <v>332838</v>
      </c>
      <c r="AO55" s="340">
        <v>66.099999999999994</v>
      </c>
      <c r="AP55" s="341">
        <v>280458</v>
      </c>
      <c r="AQ55" s="342">
        <v>-15.8</v>
      </c>
      <c r="AR55" s="343">
        <v>81.900000000000006</v>
      </c>
    </row>
    <row r="56" spans="1:44" x14ac:dyDescent="0.15">
      <c r="A56" s="272"/>
      <c r="B56" s="268"/>
      <c r="C56" s="268"/>
      <c r="D56" s="268"/>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344"/>
      <c r="AL56" s="345" t="s">
        <v>485</v>
      </c>
      <c r="AM56" s="346">
        <v>425247</v>
      </c>
      <c r="AN56" s="347">
        <v>89866</v>
      </c>
      <c r="AO56" s="348">
        <v>-32.799999999999997</v>
      </c>
      <c r="AP56" s="349">
        <v>127286</v>
      </c>
      <c r="AQ56" s="350">
        <v>0.4</v>
      </c>
      <c r="AR56" s="351">
        <v>-33.200000000000003</v>
      </c>
    </row>
    <row r="57" spans="1:44" x14ac:dyDescent="0.15">
      <c r="A57" s="272"/>
      <c r="B57" s="268"/>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329" t="s">
        <v>488</v>
      </c>
      <c r="AL57" s="330"/>
      <c r="AM57" s="338">
        <v>1428341</v>
      </c>
      <c r="AN57" s="339">
        <v>308564</v>
      </c>
      <c r="AO57" s="340">
        <v>-7.3</v>
      </c>
      <c r="AP57" s="341">
        <v>291945</v>
      </c>
      <c r="AQ57" s="342">
        <v>4.0999999999999996</v>
      </c>
      <c r="AR57" s="343">
        <v>-11.4</v>
      </c>
    </row>
    <row r="58" spans="1:44" x14ac:dyDescent="0.15">
      <c r="A58" s="272"/>
      <c r="B58" s="268"/>
      <c r="C58" s="268"/>
      <c r="D58" s="268"/>
      <c r="E58" s="268"/>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344"/>
      <c r="AL58" s="345" t="s">
        <v>485</v>
      </c>
      <c r="AM58" s="346">
        <v>317057</v>
      </c>
      <c r="AN58" s="347">
        <v>68494</v>
      </c>
      <c r="AO58" s="348">
        <v>-23.8</v>
      </c>
      <c r="AP58" s="349">
        <v>127651</v>
      </c>
      <c r="AQ58" s="350">
        <v>0.3</v>
      </c>
      <c r="AR58" s="351">
        <v>-24.1</v>
      </c>
    </row>
    <row r="59" spans="1:44" x14ac:dyDescent="0.15">
      <c r="A59" s="272"/>
      <c r="B59" s="268"/>
      <c r="C59" s="268"/>
      <c r="D59" s="268"/>
      <c r="E59" s="268"/>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c r="AI59" s="268"/>
      <c r="AJ59" s="268"/>
      <c r="AK59" s="329" t="s">
        <v>489</v>
      </c>
      <c r="AL59" s="330"/>
      <c r="AM59" s="338">
        <v>1409025</v>
      </c>
      <c r="AN59" s="339">
        <v>309404</v>
      </c>
      <c r="AO59" s="340">
        <v>0.3</v>
      </c>
      <c r="AP59" s="341">
        <v>291173</v>
      </c>
      <c r="AQ59" s="342">
        <v>-0.3</v>
      </c>
      <c r="AR59" s="343">
        <v>0.6</v>
      </c>
    </row>
    <row r="60" spans="1:44" x14ac:dyDescent="0.15">
      <c r="A60" s="272"/>
      <c r="B60" s="268"/>
      <c r="C60" s="268"/>
      <c r="D60" s="268"/>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344"/>
      <c r="AL60" s="345" t="s">
        <v>485</v>
      </c>
      <c r="AM60" s="346">
        <v>352277</v>
      </c>
      <c r="AN60" s="347">
        <v>77356</v>
      </c>
      <c r="AO60" s="348">
        <v>12.9</v>
      </c>
      <c r="AP60" s="349">
        <v>119071</v>
      </c>
      <c r="AQ60" s="350">
        <v>-6.7</v>
      </c>
      <c r="AR60" s="351">
        <v>19.600000000000001</v>
      </c>
    </row>
    <row r="61" spans="1:44" x14ac:dyDescent="0.15">
      <c r="A61" s="272"/>
      <c r="B61" s="268"/>
      <c r="C61" s="268"/>
      <c r="D61" s="268"/>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68"/>
      <c r="AJ61" s="268"/>
      <c r="AK61" s="329" t="s">
        <v>490</v>
      </c>
      <c r="AL61" s="352"/>
      <c r="AM61" s="353">
        <v>1289691</v>
      </c>
      <c r="AN61" s="354">
        <v>273331</v>
      </c>
      <c r="AO61" s="355">
        <v>38.4</v>
      </c>
      <c r="AP61" s="356">
        <v>302584</v>
      </c>
      <c r="AQ61" s="357">
        <v>6.4</v>
      </c>
      <c r="AR61" s="343">
        <v>32</v>
      </c>
    </row>
    <row r="62" spans="1:44" x14ac:dyDescent="0.15">
      <c r="A62" s="272"/>
      <c r="B62" s="268"/>
      <c r="C62" s="268"/>
      <c r="D62" s="268"/>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344"/>
      <c r="AL62" s="345" t="s">
        <v>485</v>
      </c>
      <c r="AM62" s="346">
        <v>553654</v>
      </c>
      <c r="AN62" s="347">
        <v>115387</v>
      </c>
      <c r="AO62" s="348">
        <v>28.8</v>
      </c>
      <c r="AP62" s="349">
        <v>121425</v>
      </c>
      <c r="AQ62" s="350">
        <v>7.2</v>
      </c>
      <c r="AR62" s="351">
        <v>21.6</v>
      </c>
    </row>
    <row r="63" spans="1:44" x14ac:dyDescent="0.15">
      <c r="A63" s="272"/>
      <c r="B63" s="268"/>
      <c r="C63" s="268"/>
      <c r="D63" s="268"/>
      <c r="E63" s="268"/>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68"/>
      <c r="AJ63" s="268"/>
      <c r="AK63" s="268"/>
      <c r="AL63" s="268"/>
      <c r="AM63" s="268"/>
      <c r="AN63" s="268"/>
      <c r="AO63" s="268"/>
      <c r="AP63" s="268"/>
      <c r="AQ63" s="268"/>
      <c r="AR63" s="268"/>
    </row>
    <row r="64" spans="1:44" x14ac:dyDescent="0.15">
      <c r="A64" s="272"/>
      <c r="B64" s="268"/>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row>
    <row r="65" spans="1:46" x14ac:dyDescent="0.15">
      <c r="A65" s="272"/>
      <c r="B65" s="268"/>
      <c r="C65" s="268"/>
      <c r="D65" s="268"/>
      <c r="E65" s="268"/>
      <c r="F65" s="268"/>
      <c r="G65" s="268"/>
      <c r="H65" s="268"/>
      <c r="I65" s="268"/>
      <c r="J65" s="268"/>
      <c r="K65" s="268"/>
      <c r="L65" s="268"/>
      <c r="M65" s="268"/>
      <c r="N65" s="268"/>
      <c r="O65" s="268"/>
      <c r="P65" s="268"/>
      <c r="Q65" s="268"/>
      <c r="R65" s="268"/>
      <c r="S65" s="268"/>
      <c r="T65" s="268"/>
      <c r="U65" s="268"/>
      <c r="V65" s="268"/>
      <c r="W65" s="268"/>
      <c r="X65" s="268"/>
      <c r="Y65" s="268"/>
      <c r="Z65" s="268"/>
      <c r="AA65" s="268"/>
      <c r="AB65" s="268"/>
      <c r="AC65" s="268"/>
      <c r="AD65" s="268"/>
      <c r="AE65" s="268"/>
      <c r="AF65" s="268"/>
      <c r="AG65" s="268"/>
      <c r="AH65" s="268"/>
      <c r="AI65" s="268"/>
      <c r="AJ65" s="268"/>
      <c r="AK65" s="268"/>
      <c r="AL65" s="268"/>
      <c r="AM65" s="268"/>
      <c r="AN65" s="268"/>
      <c r="AO65" s="268"/>
      <c r="AP65" s="268"/>
      <c r="AQ65" s="268"/>
      <c r="AR65" s="268"/>
    </row>
    <row r="66" spans="1:46" x14ac:dyDescent="0.15">
      <c r="A66" s="358"/>
      <c r="B66" s="325"/>
      <c r="C66" s="325"/>
      <c r="D66" s="325"/>
      <c r="E66" s="325"/>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25"/>
      <c r="AG66" s="325"/>
      <c r="AH66" s="325"/>
      <c r="AI66" s="325"/>
      <c r="AJ66" s="325"/>
      <c r="AK66" s="325"/>
      <c r="AL66" s="325"/>
      <c r="AM66" s="325"/>
      <c r="AN66" s="325"/>
      <c r="AO66" s="325"/>
      <c r="AP66" s="325"/>
      <c r="AQ66" s="325"/>
      <c r="AR66" s="325"/>
      <c r="AS66" s="359"/>
    </row>
    <row r="67" spans="1:46" ht="13.5" hidden="1" customHeight="1" x14ac:dyDescent="0.15">
      <c r="AK67" s="268"/>
      <c r="AL67" s="268"/>
      <c r="AM67" s="268"/>
      <c r="AN67" s="268"/>
      <c r="AO67" s="268"/>
      <c r="AP67" s="268"/>
      <c r="AQ67" s="268"/>
      <c r="AR67" s="268"/>
      <c r="AS67" s="268"/>
      <c r="AT67" s="268"/>
    </row>
    <row r="68" spans="1:46" ht="13.5" hidden="1" customHeight="1" x14ac:dyDescent="0.15">
      <c r="AK68" s="268"/>
      <c r="AL68" s="268"/>
      <c r="AM68" s="268"/>
      <c r="AN68" s="268"/>
      <c r="AO68" s="268"/>
      <c r="AP68" s="268"/>
      <c r="AQ68" s="268"/>
      <c r="AR68" s="268"/>
    </row>
    <row r="69" spans="1:46" ht="13.5" hidden="1" customHeight="1" x14ac:dyDescent="0.15">
      <c r="AK69" s="268"/>
      <c r="AL69" s="268"/>
      <c r="AM69" s="268"/>
      <c r="AN69" s="268"/>
      <c r="AO69" s="268"/>
      <c r="AP69" s="268"/>
      <c r="AQ69" s="268"/>
      <c r="AR69" s="268"/>
    </row>
    <row r="70" spans="1:46" hidden="1" x14ac:dyDescent="0.15">
      <c r="AK70" s="268"/>
      <c r="AL70" s="268"/>
      <c r="AM70" s="268"/>
      <c r="AN70" s="268"/>
      <c r="AO70" s="268"/>
      <c r="AP70" s="268"/>
      <c r="AQ70" s="268"/>
      <c r="AR70" s="268"/>
    </row>
    <row r="71" spans="1:46" hidden="1" x14ac:dyDescent="0.15">
      <c r="AK71" s="268"/>
      <c r="AL71" s="268"/>
      <c r="AM71" s="268"/>
      <c r="AN71" s="268"/>
      <c r="AO71" s="268"/>
      <c r="AP71" s="268"/>
      <c r="AQ71" s="268"/>
      <c r="AR71" s="268"/>
    </row>
    <row r="72" spans="1:46" hidden="1" x14ac:dyDescent="0.15">
      <c r="AK72" s="268"/>
      <c r="AL72" s="268"/>
      <c r="AM72" s="268"/>
      <c r="AN72" s="268"/>
      <c r="AO72" s="268"/>
      <c r="AP72" s="268"/>
      <c r="AQ72" s="268"/>
      <c r="AR72" s="268"/>
    </row>
    <row r="73" spans="1:46" hidden="1" x14ac:dyDescent="0.15">
      <c r="AK73" s="268"/>
      <c r="AL73" s="268"/>
      <c r="AM73" s="268"/>
      <c r="AN73" s="268"/>
      <c r="AO73" s="268"/>
      <c r="AP73" s="268"/>
      <c r="AQ73" s="268"/>
      <c r="AR73" s="268"/>
    </row>
    <row r="74" spans="1:46" hidden="1" x14ac:dyDescent="0.15"/>
  </sheetData>
  <sheetProtection algorithmName="SHA-512" hashValue="XZqce9Ugf8XhAlakrRJxv2GnKJDLmCA89Hp1Yd9JpFCqgvwGgB8A1fttaEYQ2B8LQ/n/shP8etfQuJAO7Dzd6Q==" saltValue="Alni/w1k+aWbDBTs9xUO9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66" customWidth="1"/>
    <col min="126" max="16384" width="9" style="265" hidden="1"/>
  </cols>
  <sheetData>
    <row r="1" spans="2:125" ht="13.5" customHeight="1" x14ac:dyDescent="0.15">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c r="AZ1" s="265"/>
      <c r="BA1" s="265"/>
      <c r="BB1" s="265"/>
      <c r="BC1" s="265"/>
      <c r="BD1" s="265"/>
      <c r="BE1" s="265"/>
      <c r="BF1" s="265"/>
      <c r="BG1" s="265"/>
      <c r="BH1" s="265"/>
      <c r="BI1" s="265"/>
      <c r="BJ1" s="265"/>
      <c r="BK1" s="265"/>
      <c r="BL1" s="265"/>
      <c r="BM1" s="265"/>
      <c r="BN1" s="265"/>
      <c r="BO1" s="265"/>
      <c r="BP1" s="265"/>
      <c r="BQ1" s="265"/>
      <c r="BR1" s="265"/>
      <c r="BS1" s="265"/>
      <c r="BT1" s="265"/>
      <c r="BU1" s="265"/>
      <c r="BV1" s="265"/>
      <c r="BW1" s="265"/>
      <c r="BX1" s="265"/>
      <c r="BY1" s="265"/>
      <c r="BZ1" s="265"/>
      <c r="CA1" s="265"/>
      <c r="CB1" s="265"/>
      <c r="CC1" s="265"/>
      <c r="CD1" s="265"/>
      <c r="CE1" s="265"/>
      <c r="CF1" s="265"/>
      <c r="CG1" s="265"/>
      <c r="CH1" s="265"/>
      <c r="CI1" s="265"/>
      <c r="CJ1" s="265"/>
      <c r="CK1" s="265"/>
      <c r="CL1" s="265"/>
      <c r="CM1" s="265"/>
      <c r="CN1" s="265"/>
      <c r="CO1" s="265"/>
      <c r="CP1" s="265"/>
      <c r="CQ1" s="265"/>
      <c r="CR1" s="265"/>
      <c r="CS1" s="265"/>
      <c r="CT1" s="265"/>
      <c r="CU1" s="265"/>
      <c r="CV1" s="265"/>
      <c r="CW1" s="265"/>
      <c r="CX1" s="265"/>
      <c r="CY1" s="265"/>
      <c r="CZ1" s="265"/>
      <c r="DA1" s="265"/>
      <c r="DB1" s="265"/>
      <c r="DC1" s="265"/>
      <c r="DD1" s="265"/>
      <c r="DE1" s="265"/>
      <c r="DF1" s="265"/>
      <c r="DG1" s="265"/>
      <c r="DH1" s="265"/>
      <c r="DI1" s="265"/>
      <c r="DJ1" s="265"/>
      <c r="DK1" s="265"/>
      <c r="DL1" s="265"/>
      <c r="DM1" s="265"/>
      <c r="DN1" s="265"/>
      <c r="DO1" s="265"/>
      <c r="DP1" s="265"/>
      <c r="DQ1" s="265"/>
      <c r="DR1" s="265"/>
      <c r="DS1" s="265"/>
      <c r="DT1" s="265"/>
      <c r="DU1" s="265"/>
    </row>
    <row r="2" spans="2:125" x14ac:dyDescent="0.15">
      <c r="B2" s="265"/>
      <c r="DG2" s="265"/>
    </row>
    <row r="3" spans="2:125" x14ac:dyDescent="0.1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c r="BF3" s="265"/>
      <c r="BG3" s="265"/>
      <c r="BH3" s="265"/>
      <c r="BI3" s="265"/>
      <c r="BJ3" s="265"/>
      <c r="BK3" s="265"/>
      <c r="BL3" s="265"/>
      <c r="BM3" s="265"/>
      <c r="BN3" s="265"/>
      <c r="BO3" s="265"/>
      <c r="BP3" s="265"/>
      <c r="BQ3" s="265"/>
      <c r="BR3" s="265"/>
      <c r="BS3" s="265"/>
      <c r="BT3" s="265"/>
      <c r="BU3" s="265"/>
      <c r="BV3" s="265"/>
      <c r="BW3" s="265"/>
      <c r="BX3" s="265"/>
      <c r="BY3" s="265"/>
      <c r="BZ3" s="265"/>
      <c r="CA3" s="265"/>
      <c r="CB3" s="265"/>
      <c r="CC3" s="265"/>
      <c r="CD3" s="265"/>
      <c r="CE3" s="265"/>
      <c r="CF3" s="265"/>
      <c r="CG3" s="265"/>
      <c r="CH3" s="265"/>
      <c r="CI3" s="265"/>
      <c r="CJ3" s="265"/>
      <c r="CK3" s="265"/>
      <c r="CL3" s="265"/>
      <c r="CM3" s="265"/>
      <c r="CN3" s="265"/>
      <c r="CO3" s="265"/>
      <c r="CP3" s="265"/>
      <c r="CQ3" s="265"/>
      <c r="CR3" s="265"/>
      <c r="CS3" s="265"/>
      <c r="CT3" s="265"/>
      <c r="CU3" s="265"/>
      <c r="CV3" s="265"/>
      <c r="CW3" s="265"/>
      <c r="CX3" s="265"/>
      <c r="CY3" s="265"/>
      <c r="CZ3" s="265"/>
      <c r="DA3" s="265"/>
      <c r="DB3" s="265"/>
      <c r="DC3" s="265"/>
      <c r="DD3" s="265"/>
      <c r="DE3" s="265"/>
      <c r="DF3" s="265"/>
      <c r="DH3" s="265"/>
      <c r="DI3" s="265"/>
      <c r="DJ3" s="265"/>
      <c r="DK3" s="265"/>
      <c r="DL3" s="265"/>
      <c r="DM3" s="265"/>
      <c r="DN3" s="265"/>
      <c r="DO3" s="265"/>
      <c r="DP3" s="265"/>
      <c r="DQ3" s="265"/>
      <c r="DR3" s="265"/>
      <c r="DS3" s="265"/>
      <c r="DT3" s="265"/>
      <c r="DU3" s="265"/>
    </row>
    <row r="4" spans="2:125" x14ac:dyDescent="0.15"/>
    <row r="5" spans="2:125" x14ac:dyDescent="0.15"/>
    <row r="6" spans="2:125" x14ac:dyDescent="0.15"/>
    <row r="7" spans="2:125" x14ac:dyDescent="0.15"/>
    <row r="8" spans="2:125" x14ac:dyDescent="0.15"/>
    <row r="9" spans="2:125" x14ac:dyDescent="0.15">
      <c r="DU9" s="26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5"/>
    </row>
    <row r="18" spans="125:125" x14ac:dyDescent="0.15"/>
    <row r="19" spans="125:125" x14ac:dyDescent="0.15"/>
    <row r="20" spans="125:125" x14ac:dyDescent="0.15">
      <c r="DU20" s="265"/>
    </row>
    <row r="21" spans="125:125" x14ac:dyDescent="0.15">
      <c r="DU21" s="26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5"/>
    </row>
    <row r="29" spans="125:125" x14ac:dyDescent="0.15"/>
    <row r="30" spans="125:125" x14ac:dyDescent="0.15"/>
    <row r="31" spans="125:125" x14ac:dyDescent="0.15"/>
    <row r="32" spans="125:125" x14ac:dyDescent="0.15"/>
    <row r="33" spans="2:125" x14ac:dyDescent="0.15">
      <c r="B33" s="265"/>
      <c r="G33" s="265"/>
      <c r="I33" s="265"/>
    </row>
    <row r="34" spans="2:125" x14ac:dyDescent="0.15">
      <c r="C34" s="265"/>
      <c r="P34" s="265"/>
      <c r="DE34" s="265"/>
      <c r="DH34" s="265"/>
    </row>
    <row r="35" spans="2:125" x14ac:dyDescent="0.15">
      <c r="D35" s="265"/>
      <c r="E35" s="265"/>
      <c r="DG35" s="265"/>
      <c r="DJ35" s="265"/>
      <c r="DP35" s="265"/>
      <c r="DQ35" s="265"/>
      <c r="DR35" s="265"/>
      <c r="DS35" s="265"/>
      <c r="DT35" s="265"/>
      <c r="DU35" s="265"/>
    </row>
    <row r="36" spans="2:125" x14ac:dyDescent="0.15">
      <c r="F36" s="265"/>
      <c r="H36" s="265"/>
      <c r="J36" s="265"/>
      <c r="K36" s="265"/>
      <c r="L36" s="265"/>
      <c r="M36" s="265"/>
      <c r="N36" s="265"/>
      <c r="O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c r="AZ36" s="265"/>
      <c r="BA36" s="265"/>
      <c r="BB36" s="265"/>
      <c r="BC36" s="265"/>
      <c r="BD36" s="265"/>
      <c r="BE36" s="265"/>
      <c r="BF36" s="265"/>
      <c r="BG36" s="265"/>
      <c r="BH36" s="265"/>
      <c r="BI36" s="265"/>
      <c r="BJ36" s="265"/>
      <c r="BK36" s="265"/>
      <c r="BL36" s="265"/>
      <c r="BM36" s="265"/>
      <c r="BN36" s="265"/>
      <c r="BO36" s="265"/>
      <c r="BP36" s="265"/>
      <c r="BQ36" s="265"/>
      <c r="BR36" s="265"/>
      <c r="BS36" s="265"/>
      <c r="BT36" s="265"/>
      <c r="BU36" s="265"/>
      <c r="BV36" s="265"/>
      <c r="BW36" s="265"/>
      <c r="BX36" s="265"/>
      <c r="BY36" s="265"/>
      <c r="BZ36" s="265"/>
      <c r="CA36" s="265"/>
      <c r="CB36" s="265"/>
      <c r="CC36" s="265"/>
      <c r="CD36" s="265"/>
      <c r="CE36" s="265"/>
      <c r="CF36" s="265"/>
      <c r="CG36" s="265"/>
      <c r="CH36" s="265"/>
      <c r="CI36" s="265"/>
      <c r="CJ36" s="265"/>
      <c r="CK36" s="265"/>
      <c r="CL36" s="265"/>
      <c r="CM36" s="265"/>
      <c r="CN36" s="265"/>
      <c r="CO36" s="265"/>
      <c r="CP36" s="265"/>
      <c r="CQ36" s="265"/>
      <c r="CR36" s="265"/>
      <c r="CS36" s="265"/>
      <c r="CT36" s="265"/>
      <c r="CU36" s="265"/>
      <c r="CV36" s="265"/>
      <c r="CW36" s="265"/>
      <c r="CX36" s="265"/>
      <c r="CY36" s="265"/>
      <c r="CZ36" s="265"/>
      <c r="DA36" s="265"/>
      <c r="DB36" s="265"/>
      <c r="DC36" s="265"/>
      <c r="DD36" s="265"/>
      <c r="DF36" s="265"/>
      <c r="DI36" s="265"/>
      <c r="DK36" s="265"/>
      <c r="DL36" s="265"/>
      <c r="DM36" s="265"/>
      <c r="DN36" s="265"/>
      <c r="DO36" s="265"/>
      <c r="DP36" s="265"/>
      <c r="DQ36" s="265"/>
      <c r="DR36" s="265"/>
      <c r="DS36" s="265"/>
      <c r="DT36" s="265"/>
      <c r="DU36" s="265"/>
    </row>
    <row r="37" spans="2:125" x14ac:dyDescent="0.15">
      <c r="DU37" s="265"/>
    </row>
    <row r="38" spans="2:125" x14ac:dyDescent="0.15">
      <c r="DT38" s="265"/>
      <c r="DU38" s="265"/>
    </row>
    <row r="39" spans="2:125" x14ac:dyDescent="0.15"/>
    <row r="40" spans="2:125" x14ac:dyDescent="0.15">
      <c r="DH40" s="265"/>
    </row>
    <row r="41" spans="2:125" x14ac:dyDescent="0.15">
      <c r="DE41" s="265"/>
    </row>
    <row r="42" spans="2:125" x14ac:dyDescent="0.15">
      <c r="DG42" s="265"/>
      <c r="DJ42" s="265"/>
    </row>
    <row r="43" spans="2:125" x14ac:dyDescent="0.1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5"/>
      <c r="BC43" s="265"/>
      <c r="BD43" s="265"/>
      <c r="BE43" s="265"/>
      <c r="BF43" s="265"/>
      <c r="BG43" s="265"/>
      <c r="BH43" s="265"/>
      <c r="BI43" s="265"/>
      <c r="BJ43" s="265"/>
      <c r="BK43" s="265"/>
      <c r="BL43" s="265"/>
      <c r="BM43" s="265"/>
      <c r="BN43" s="265"/>
      <c r="BO43" s="265"/>
      <c r="BP43" s="265"/>
      <c r="BQ43" s="265"/>
      <c r="BR43" s="265"/>
      <c r="BS43" s="265"/>
      <c r="BT43" s="265"/>
      <c r="BU43" s="265"/>
      <c r="BV43" s="265"/>
      <c r="BW43" s="265"/>
      <c r="BX43" s="265"/>
      <c r="BY43" s="265"/>
      <c r="BZ43" s="265"/>
      <c r="CA43" s="265"/>
      <c r="CB43" s="265"/>
      <c r="CC43" s="265"/>
      <c r="CD43" s="265"/>
      <c r="CE43" s="265"/>
      <c r="CF43" s="265"/>
      <c r="CG43" s="265"/>
      <c r="CH43" s="265"/>
      <c r="CI43" s="265"/>
      <c r="CJ43" s="265"/>
      <c r="CK43" s="265"/>
      <c r="CL43" s="265"/>
      <c r="CM43" s="265"/>
      <c r="CN43" s="265"/>
      <c r="CO43" s="265"/>
      <c r="CP43" s="265"/>
      <c r="CQ43" s="265"/>
      <c r="CR43" s="265"/>
      <c r="CS43" s="265"/>
      <c r="CT43" s="265"/>
      <c r="CU43" s="265"/>
      <c r="CV43" s="265"/>
      <c r="CW43" s="265"/>
      <c r="CX43" s="265"/>
      <c r="CY43" s="265"/>
      <c r="CZ43" s="265"/>
      <c r="DA43" s="265"/>
      <c r="DB43" s="265"/>
      <c r="DC43" s="265"/>
      <c r="DD43" s="265"/>
      <c r="DF43" s="265"/>
      <c r="DI43" s="265"/>
      <c r="DK43" s="265"/>
      <c r="DL43" s="265"/>
      <c r="DM43" s="265"/>
      <c r="DN43" s="265"/>
      <c r="DO43" s="265"/>
      <c r="DP43" s="265"/>
      <c r="DQ43" s="265"/>
      <c r="DR43" s="265"/>
      <c r="DS43" s="265"/>
      <c r="DT43" s="265"/>
      <c r="DU43" s="265"/>
    </row>
    <row r="44" spans="2:125" x14ac:dyDescent="0.15">
      <c r="DU44" s="265"/>
    </row>
    <row r="45" spans="2:125" x14ac:dyDescent="0.15"/>
    <row r="46" spans="2:125" x14ac:dyDescent="0.15"/>
    <row r="47" spans="2:125" x14ac:dyDescent="0.15"/>
    <row r="48" spans="2:125" x14ac:dyDescent="0.15">
      <c r="DT48" s="265"/>
      <c r="DU48" s="265"/>
    </row>
    <row r="49" spans="120:125" x14ac:dyDescent="0.15">
      <c r="DU49" s="265"/>
    </row>
    <row r="50" spans="120:125" x14ac:dyDescent="0.15">
      <c r="DU50" s="265"/>
    </row>
    <row r="51" spans="120:125" x14ac:dyDescent="0.15">
      <c r="DP51" s="265"/>
      <c r="DQ51" s="265"/>
      <c r="DR51" s="265"/>
      <c r="DS51" s="265"/>
      <c r="DT51" s="265"/>
      <c r="DU51" s="265"/>
    </row>
    <row r="52" spans="120:125" x14ac:dyDescent="0.15"/>
    <row r="53" spans="120:125" x14ac:dyDescent="0.15"/>
    <row r="54" spans="120:125" x14ac:dyDescent="0.15">
      <c r="DU54" s="265"/>
    </row>
    <row r="55" spans="120:125" x14ac:dyDescent="0.15"/>
    <row r="56" spans="120:125" x14ac:dyDescent="0.15"/>
    <row r="57" spans="120:125" x14ac:dyDescent="0.15"/>
    <row r="58" spans="120:125" x14ac:dyDescent="0.15">
      <c r="DU58" s="265"/>
    </row>
    <row r="59" spans="120:125" x14ac:dyDescent="0.15"/>
    <row r="60" spans="120:125" x14ac:dyDescent="0.15"/>
    <row r="61" spans="120:125" x14ac:dyDescent="0.15"/>
    <row r="62" spans="120:125" x14ac:dyDescent="0.15"/>
    <row r="63" spans="120:125" x14ac:dyDescent="0.15">
      <c r="DU63" s="265"/>
    </row>
    <row r="64" spans="120:125" x14ac:dyDescent="0.15">
      <c r="DT64" s="265"/>
      <c r="DU64" s="265"/>
    </row>
    <row r="65" spans="123:125" x14ac:dyDescent="0.15"/>
    <row r="66" spans="123:125" x14ac:dyDescent="0.15"/>
    <row r="67" spans="123:125" x14ac:dyDescent="0.15"/>
    <row r="68" spans="123:125" x14ac:dyDescent="0.15"/>
    <row r="69" spans="123:125" x14ac:dyDescent="0.15">
      <c r="DS69" s="265"/>
      <c r="DT69" s="265"/>
      <c r="DU69" s="26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5"/>
    </row>
    <row r="83" spans="116:125" x14ac:dyDescent="0.15">
      <c r="DM83" s="265"/>
      <c r="DN83" s="265"/>
      <c r="DO83" s="265"/>
      <c r="DP83" s="265"/>
      <c r="DQ83" s="265"/>
      <c r="DR83" s="265"/>
      <c r="DS83" s="265"/>
      <c r="DT83" s="265"/>
      <c r="DU83" s="265"/>
    </row>
    <row r="84" spans="116:125" x14ac:dyDescent="0.15"/>
    <row r="85" spans="116:125" x14ac:dyDescent="0.15"/>
    <row r="86" spans="116:125" x14ac:dyDescent="0.15"/>
    <row r="87" spans="116:125" x14ac:dyDescent="0.15"/>
    <row r="88" spans="116:125" x14ac:dyDescent="0.15">
      <c r="DU88" s="26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5"/>
      <c r="DT94" s="265"/>
      <c r="DU94" s="265"/>
    </row>
    <row r="95" spans="116:125" ht="13.5" customHeight="1" x14ac:dyDescent="0.15">
      <c r="DU95" s="26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5"/>
    </row>
    <row r="102" spans="124:125" ht="13.5" customHeight="1" x14ac:dyDescent="0.15"/>
    <row r="103" spans="124:125" ht="13.5" customHeight="1" x14ac:dyDescent="0.15"/>
    <row r="104" spans="124:125" ht="13.5" customHeight="1" x14ac:dyDescent="0.15">
      <c r="DT104" s="265"/>
      <c r="DU104" s="26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5" t="s">
        <v>492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6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w9D/QnPumnKuSrABsMFmxQ73ftzRm3NSCNjW0HO63VpoAcI8zY6+XN61p1a+Vst/j+0dNFe7wRQoLYVHbXVnw==" saltValue="vn81HQz0DxSB0TlYlWtz9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66" customWidth="1"/>
    <col min="126" max="142" width="0" style="265" hidden="1" customWidth="1"/>
    <col min="143" max="16384" width="9" style="265" hidden="1"/>
  </cols>
  <sheetData>
    <row r="1" spans="1:125" ht="13.5" customHeight="1" x14ac:dyDescent="0.15">
      <c r="A1" s="265"/>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c r="AZ1" s="265"/>
      <c r="BA1" s="265"/>
      <c r="BB1" s="265"/>
      <c r="BC1" s="265"/>
      <c r="BD1" s="265"/>
      <c r="BE1" s="265"/>
      <c r="BF1" s="265"/>
      <c r="BG1" s="265"/>
      <c r="BH1" s="265"/>
      <c r="BI1" s="265"/>
      <c r="BJ1" s="265"/>
      <c r="BK1" s="265"/>
      <c r="BL1" s="265"/>
      <c r="BM1" s="265"/>
      <c r="BN1" s="265"/>
      <c r="BO1" s="265"/>
      <c r="BP1" s="265"/>
      <c r="BQ1" s="265"/>
      <c r="BR1" s="265"/>
      <c r="BS1" s="265"/>
      <c r="BT1" s="265"/>
      <c r="BU1" s="265"/>
      <c r="BV1" s="265"/>
      <c r="BW1" s="265"/>
      <c r="BX1" s="265"/>
      <c r="BY1" s="265"/>
      <c r="BZ1" s="265"/>
      <c r="CA1" s="265"/>
      <c r="CB1" s="265"/>
      <c r="CC1" s="265"/>
      <c r="CD1" s="265"/>
      <c r="CE1" s="265"/>
      <c r="CF1" s="265"/>
      <c r="CG1" s="265"/>
      <c r="CH1" s="265"/>
      <c r="CI1" s="265"/>
      <c r="CJ1" s="265"/>
      <c r="CK1" s="265"/>
      <c r="CL1" s="265"/>
      <c r="CM1" s="265"/>
      <c r="CN1" s="265"/>
      <c r="CO1" s="265"/>
      <c r="CP1" s="265"/>
      <c r="CQ1" s="265"/>
      <c r="CR1" s="265"/>
      <c r="CS1" s="265"/>
      <c r="CT1" s="265"/>
      <c r="CU1" s="265"/>
      <c r="CV1" s="265"/>
      <c r="CW1" s="265"/>
      <c r="CX1" s="265"/>
      <c r="CY1" s="265"/>
      <c r="CZ1" s="265"/>
      <c r="DA1" s="265"/>
      <c r="DB1" s="265"/>
      <c r="DC1" s="265"/>
      <c r="DD1" s="265"/>
      <c r="DE1" s="265"/>
      <c r="DF1" s="265"/>
      <c r="DG1" s="265"/>
      <c r="DH1" s="265"/>
      <c r="DI1" s="265"/>
      <c r="DJ1" s="265"/>
      <c r="DK1" s="265"/>
      <c r="DL1" s="265"/>
      <c r="DM1" s="265"/>
      <c r="DN1" s="265"/>
      <c r="DO1" s="265"/>
      <c r="DP1" s="265"/>
      <c r="DQ1" s="265"/>
      <c r="DR1" s="265"/>
      <c r="DS1" s="265"/>
      <c r="DT1" s="265"/>
      <c r="DU1" s="265"/>
    </row>
    <row r="2" spans="1:125" x14ac:dyDescent="0.15">
      <c r="B2" s="265"/>
      <c r="T2" s="265"/>
    </row>
    <row r="3" spans="1:125" x14ac:dyDescent="0.15">
      <c r="C3" s="265"/>
      <c r="D3" s="265"/>
      <c r="E3" s="265"/>
      <c r="F3" s="265"/>
      <c r="G3" s="265"/>
      <c r="H3" s="265"/>
      <c r="I3" s="265"/>
      <c r="J3" s="265"/>
      <c r="K3" s="265"/>
      <c r="L3" s="265"/>
      <c r="M3" s="265"/>
      <c r="N3" s="265"/>
      <c r="O3" s="265"/>
      <c r="P3" s="265"/>
      <c r="Q3" s="265"/>
      <c r="R3" s="265"/>
      <c r="S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c r="BF3" s="265"/>
      <c r="BG3" s="265"/>
      <c r="BH3" s="265"/>
      <c r="BI3" s="265"/>
      <c r="BJ3" s="265"/>
      <c r="BK3" s="265"/>
      <c r="BL3" s="265"/>
      <c r="BM3" s="265"/>
      <c r="BN3" s="265"/>
      <c r="BO3" s="265"/>
      <c r="BP3" s="265"/>
      <c r="BQ3" s="265"/>
      <c r="BR3" s="265"/>
      <c r="BS3" s="265"/>
      <c r="BT3" s="265"/>
      <c r="BU3" s="265"/>
      <c r="BV3" s="265"/>
      <c r="BW3" s="265"/>
      <c r="BX3" s="265"/>
      <c r="BY3" s="265"/>
      <c r="BZ3" s="265"/>
      <c r="CA3" s="265"/>
      <c r="CB3" s="265"/>
      <c r="CC3" s="265"/>
      <c r="CD3" s="265"/>
      <c r="CE3" s="265"/>
      <c r="CF3" s="265"/>
      <c r="CG3" s="265"/>
      <c r="CH3" s="265"/>
      <c r="CI3" s="265"/>
      <c r="CJ3" s="265"/>
      <c r="CK3" s="265"/>
      <c r="CL3" s="265"/>
      <c r="CM3" s="265"/>
      <c r="CN3" s="265"/>
      <c r="CO3" s="265"/>
      <c r="CP3" s="265"/>
      <c r="CQ3" s="265"/>
      <c r="CR3" s="265"/>
      <c r="CS3" s="265"/>
      <c r="CT3" s="265"/>
      <c r="CU3" s="265"/>
      <c r="CV3" s="265"/>
      <c r="CW3" s="265"/>
      <c r="CX3" s="265"/>
      <c r="CY3" s="265"/>
      <c r="CZ3" s="265"/>
      <c r="DA3" s="265"/>
      <c r="DB3" s="265"/>
      <c r="DC3" s="265"/>
      <c r="DD3" s="265"/>
      <c r="DE3" s="265"/>
      <c r="DF3" s="265"/>
      <c r="DG3" s="265"/>
      <c r="DH3" s="265"/>
      <c r="DI3" s="265"/>
      <c r="DJ3" s="265"/>
      <c r="DK3" s="265"/>
      <c r="DL3" s="265"/>
      <c r="DM3" s="265"/>
      <c r="DN3" s="265"/>
      <c r="DO3" s="265"/>
      <c r="DP3" s="265"/>
      <c r="DQ3" s="265"/>
      <c r="DR3" s="265"/>
      <c r="DS3" s="265"/>
      <c r="DT3" s="265"/>
      <c r="DU3" s="26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5"/>
      <c r="G33" s="265"/>
      <c r="I33" s="265"/>
    </row>
    <row r="34" spans="2:125" x14ac:dyDescent="0.15">
      <c r="C34" s="265"/>
      <c r="P34" s="265"/>
      <c r="R34" s="265"/>
      <c r="U34" s="265"/>
    </row>
    <row r="35" spans="2:125" x14ac:dyDescent="0.15">
      <c r="D35" s="265"/>
      <c r="E35" s="265"/>
      <c r="T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5"/>
      <c r="AY35" s="265"/>
      <c r="AZ35" s="265"/>
      <c r="BA35" s="265"/>
      <c r="BB35" s="265"/>
      <c r="BC35" s="265"/>
      <c r="BD35" s="265"/>
      <c r="BE35" s="265"/>
      <c r="BF35" s="265"/>
      <c r="BG35" s="265"/>
      <c r="BH35" s="265"/>
      <c r="BI35" s="265"/>
      <c r="BJ35" s="265"/>
      <c r="BK35" s="265"/>
      <c r="BL35" s="265"/>
      <c r="BM35" s="265"/>
      <c r="BN35" s="265"/>
      <c r="BO35" s="265"/>
      <c r="BP35" s="265"/>
      <c r="BQ35" s="265"/>
      <c r="BR35" s="265"/>
      <c r="BS35" s="265"/>
      <c r="BT35" s="265"/>
      <c r="BU35" s="265"/>
      <c r="BV35" s="265"/>
      <c r="BW35" s="265"/>
      <c r="BX35" s="265"/>
      <c r="BY35" s="265"/>
      <c r="BZ35" s="265"/>
      <c r="CA35" s="265"/>
      <c r="CB35" s="265"/>
      <c r="CC35" s="265"/>
      <c r="CD35" s="265"/>
      <c r="CE35" s="265"/>
      <c r="CF35" s="265"/>
      <c r="CG35" s="265"/>
      <c r="CH35" s="265"/>
      <c r="CI35" s="265"/>
      <c r="CJ35" s="265"/>
      <c r="CK35" s="265"/>
      <c r="CL35" s="265"/>
      <c r="CM35" s="265"/>
      <c r="CN35" s="265"/>
      <c r="CO35" s="265"/>
      <c r="CP35" s="265"/>
      <c r="CQ35" s="265"/>
      <c r="CR35" s="265"/>
      <c r="CS35" s="265"/>
      <c r="CT35" s="265"/>
      <c r="CU35" s="265"/>
      <c r="CV35" s="265"/>
      <c r="CW35" s="265"/>
      <c r="CX35" s="265"/>
      <c r="CY35" s="265"/>
      <c r="CZ35" s="265"/>
      <c r="DA35" s="265"/>
      <c r="DB35" s="265"/>
      <c r="DC35" s="265"/>
      <c r="DD35" s="265"/>
      <c r="DE35" s="265"/>
      <c r="DF35" s="265"/>
      <c r="DG35" s="265"/>
      <c r="DH35" s="265"/>
      <c r="DI35" s="265"/>
      <c r="DJ35" s="265"/>
      <c r="DK35" s="265"/>
      <c r="DL35" s="265"/>
      <c r="DM35" s="265"/>
      <c r="DN35" s="265"/>
      <c r="DO35" s="265"/>
      <c r="DP35" s="265"/>
      <c r="DQ35" s="265"/>
      <c r="DR35" s="265"/>
      <c r="DS35" s="265"/>
      <c r="DT35" s="265"/>
      <c r="DU35" s="265"/>
    </row>
    <row r="36" spans="2:125" x14ac:dyDescent="0.15">
      <c r="F36" s="265"/>
      <c r="H36" s="265"/>
      <c r="J36" s="265"/>
      <c r="K36" s="265"/>
      <c r="L36" s="265"/>
      <c r="M36" s="265"/>
      <c r="N36" s="265"/>
      <c r="O36" s="265"/>
      <c r="Q36" s="265"/>
      <c r="S36" s="265"/>
      <c r="V36" s="265"/>
    </row>
    <row r="37" spans="2:125" x14ac:dyDescent="0.15"/>
    <row r="38" spans="2:125" x14ac:dyDescent="0.15"/>
    <row r="39" spans="2:125" x14ac:dyDescent="0.15"/>
    <row r="40" spans="2:125" x14ac:dyDescent="0.15">
      <c r="U40" s="265"/>
    </row>
    <row r="41" spans="2:125" x14ac:dyDescent="0.15">
      <c r="R41" s="265"/>
    </row>
    <row r="42" spans="2:125" x14ac:dyDescent="0.15">
      <c r="T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5"/>
      <c r="AZ42" s="265"/>
      <c r="BA42" s="265"/>
      <c r="BB42" s="265"/>
      <c r="BC42" s="265"/>
      <c r="BD42" s="265"/>
      <c r="BE42" s="265"/>
      <c r="BF42" s="265"/>
      <c r="BG42" s="265"/>
      <c r="BH42" s="265"/>
      <c r="BI42" s="265"/>
      <c r="BJ42" s="265"/>
      <c r="BK42" s="265"/>
      <c r="BL42" s="265"/>
      <c r="BM42" s="265"/>
      <c r="BN42" s="265"/>
      <c r="BO42" s="265"/>
      <c r="BP42" s="265"/>
      <c r="BQ42" s="265"/>
      <c r="BR42" s="265"/>
      <c r="BS42" s="265"/>
      <c r="BT42" s="265"/>
      <c r="BU42" s="265"/>
      <c r="BV42" s="265"/>
      <c r="BW42" s="265"/>
      <c r="BX42" s="265"/>
      <c r="BY42" s="265"/>
      <c r="BZ42" s="265"/>
      <c r="CA42" s="265"/>
      <c r="CB42" s="265"/>
      <c r="CC42" s="265"/>
      <c r="CD42" s="265"/>
      <c r="CE42" s="265"/>
      <c r="CF42" s="265"/>
      <c r="CG42" s="265"/>
      <c r="CH42" s="265"/>
      <c r="CI42" s="265"/>
      <c r="CJ42" s="265"/>
      <c r="CK42" s="265"/>
      <c r="CL42" s="265"/>
      <c r="CM42" s="265"/>
      <c r="CN42" s="265"/>
      <c r="CO42" s="265"/>
      <c r="CP42" s="265"/>
      <c r="CQ42" s="265"/>
      <c r="CR42" s="265"/>
      <c r="CS42" s="265"/>
      <c r="CT42" s="265"/>
      <c r="CU42" s="265"/>
      <c r="CV42" s="265"/>
      <c r="CW42" s="265"/>
      <c r="CX42" s="265"/>
      <c r="CY42" s="265"/>
      <c r="CZ42" s="265"/>
      <c r="DA42" s="265"/>
      <c r="DB42" s="265"/>
      <c r="DC42" s="265"/>
      <c r="DD42" s="265"/>
      <c r="DE42" s="265"/>
      <c r="DF42" s="265"/>
      <c r="DG42" s="265"/>
      <c r="DH42" s="265"/>
      <c r="DI42" s="265"/>
      <c r="DJ42" s="265"/>
      <c r="DK42" s="265"/>
      <c r="DL42" s="265"/>
      <c r="DM42" s="265"/>
      <c r="DN42" s="265"/>
      <c r="DO42" s="265"/>
      <c r="DP42" s="265"/>
      <c r="DQ42" s="265"/>
      <c r="DR42" s="265"/>
      <c r="DS42" s="265"/>
      <c r="DT42" s="265"/>
      <c r="DU42" s="265"/>
    </row>
    <row r="43" spans="2:125" x14ac:dyDescent="0.15">
      <c r="Q43" s="265"/>
      <c r="S43" s="265"/>
      <c r="V43" s="26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6" t="s">
        <v>493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ftnq18+pPLDMZKImDrAv+Fe7l3gZuv1kJSYZ3zzEkSWv1SIndXgyxX54+9/GmwSKCLcJYfNc+6eI2z04yHHvA==" saltValue="1X+8pT7b6Jnwv1oIXOlXx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494</v>
      </c>
      <c r="G46" s="8" t="s">
        <v>495</v>
      </c>
      <c r="H46" s="8" t="s">
        <v>496</v>
      </c>
      <c r="I46" s="8" t="s">
        <v>497</v>
      </c>
      <c r="J46" s="9" t="s">
        <v>498</v>
      </c>
    </row>
    <row r="47" spans="2:10" ht="57.75" customHeight="1" x14ac:dyDescent="0.15">
      <c r="B47" s="10"/>
      <c r="C47" s="1212" t="s">
        <v>3</v>
      </c>
      <c r="D47" s="1212"/>
      <c r="E47" s="1213"/>
      <c r="F47" s="11">
        <v>48.63</v>
      </c>
      <c r="G47" s="12">
        <v>44.5</v>
      </c>
      <c r="H47" s="12">
        <v>36.46</v>
      </c>
      <c r="I47" s="12">
        <v>32.229999999999997</v>
      </c>
      <c r="J47" s="13">
        <v>39.72</v>
      </c>
    </row>
    <row r="48" spans="2:10" ht="57.75" customHeight="1" x14ac:dyDescent="0.15">
      <c r="B48" s="14"/>
      <c r="C48" s="1214" t="s">
        <v>4</v>
      </c>
      <c r="D48" s="1214"/>
      <c r="E48" s="1215"/>
      <c r="F48" s="15">
        <v>10.1</v>
      </c>
      <c r="G48" s="16">
        <v>8.8800000000000008</v>
      </c>
      <c r="H48" s="16">
        <v>10.9</v>
      </c>
      <c r="I48" s="16">
        <v>7.73</v>
      </c>
      <c r="J48" s="17">
        <v>8.65</v>
      </c>
    </row>
    <row r="49" spans="2:10" ht="57.75" customHeight="1" thickBot="1" x14ac:dyDescent="0.2">
      <c r="B49" s="18"/>
      <c r="C49" s="1216" t="s">
        <v>5</v>
      </c>
      <c r="D49" s="1216"/>
      <c r="E49" s="1217"/>
      <c r="F49" s="19" t="s">
        <v>499</v>
      </c>
      <c r="G49" s="20" t="s">
        <v>500</v>
      </c>
      <c r="H49" s="20" t="s">
        <v>501</v>
      </c>
      <c r="I49" s="20" t="s">
        <v>502</v>
      </c>
      <c r="J49" s="21">
        <v>3.52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EBPi1IooA5MmD495iNVC1qAGZcp5Lt14DhNkudEpP1F0aVM8wv+HdtWN7t37eUtXdCgjwSNNTF2n1jmqhgepA==" saltValue="H7subNnDtOBe/emUNDl6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川田 貴広</cp:lastModifiedBy>
  <cp:lastPrinted>2019-03-19T02:17:18Z</cp:lastPrinted>
  <dcterms:created xsi:type="dcterms:W3CDTF">2019-02-14T01:59:40Z</dcterms:created>
  <dcterms:modified xsi:type="dcterms:W3CDTF">2019-10-31T23:38:30Z</dcterms:modified>
  <cp:category/>
</cp:coreProperties>
</file>