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77.71\010総務課\02・財政係\0財政係\こ：光一\4 8 3月：調査（各種調査）\3・9月：財政状況資料集\R3財政状況資料集\"/>
    </mc:Choice>
  </mc:AlternateContent>
  <xr:revisionPtr revIDLastSave="0" documentId="13_ncr:1_{2D91CFC2-6024-407B-9A78-42AE78A33DD2}"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BW37" i="10" s="1"/>
  <c r="BW38" i="10" s="1"/>
  <c r="BW39" i="10" s="1"/>
  <c r="BW40" i="10" s="1"/>
  <c r="CO34" i="10" l="1"/>
</calcChain>
</file>

<file path=xl/sharedStrings.xml><?xml version="1.0" encoding="utf-8"?>
<sst xmlns="http://schemas.openxmlformats.org/spreadsheetml/2006/main" count="1138" uniqueCount="622">
  <si>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</si>
  <si>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</si>
  <si>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</si>
  <si>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</si>
  <si>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</si>
  <si>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</si>
  <si>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</si>
  <si>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</si>
  <si>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</si>
  <si>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</si>
  <si>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</si>
  <si>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</si>
  <si>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</si>
  <si>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</si>
  <si>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</si>
  <si>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</si>
  <si>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</si>
  <si>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</si>
  <si>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</si>
  <si>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</si>
  <si>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</si>
  <si>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</si>
  <si>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</si>
  <si>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</si>
  <si>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</si>
  <si>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</si>
  <si>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</si>
  <si>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</si>
  <si>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</si>
  <si>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</si>
  <si>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</si>
  <si>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</si>
  <si>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</si>
  <si>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</si>
  <si>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</si>
  <si>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</si>
  <si>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</si>
  <si>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</si>
  <si>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</si>
  <si>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</si>
  <si>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</si>
  <si>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</si>
  <si>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</si>
  <si>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</si>
  <si>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</si>
  <si>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</si>
  <si>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</si>
  <si>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</si>
  <si>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</si>
  <si>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</si>
  <si>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</si>
  <si>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</si>
  <si>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</si>
  <si>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</si>
  <si>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</si>
  <si>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</si>
  <si>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</si>
  <si>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</si>
  <si>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</si>
  <si>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</si>
  <si>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</si>
  <si>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</si>
  <si>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</si>
  <si>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</si>
  <si>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</si>
  <si>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</si>
  <si>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</si>
  <si>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</si>
  <si>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</si>
  <si>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</si>
  <si>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</si>
  <si>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</si>
  <si>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</si>
  <si>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</si>
  <si>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</si>
  <si>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</si>
  <si>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</si>
  <si>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</si>
  <si>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</si>
  <si>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</si>
  <si>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</si>
  <si>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</si>
  <si>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</si>
  <si>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</si>
  <si>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</si>
  <si>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</si>
  <si>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</si>
  <si>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</si>
  <si>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</si>
  <si>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</si>
  <si>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</si>
  <si>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</si>
  <si>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</si>
  <si>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</si>
  <si>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</si>
  <si>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</si>
  <si>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</si>
  <si>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片品村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</si>
  <si>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</si>
  <si>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</si>
  <si>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</si>
  <si>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</si>
  <si>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</si>
  <si>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</si>
  <si>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</si>
  <si>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</si>
  <si>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</si>
  <si>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</si>
  <si>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</si>
  <si>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</si>
  <si>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</si>
  <si>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</si>
  <si>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</si>
  <si>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</si>
  <si>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</si>
  <si>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</si>
  <si>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</si>
  <si>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</si>
  <si>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</si>
  <si>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</si>
  <si>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</si>
  <si>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</si>
  <si>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</si>
  <si>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</si>
  <si>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</si>
  <si>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</si>
  <si>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</si>
  <si>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</si>
  <si>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</si>
  <si>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</si>
  <si>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</si>
  <si>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</si>
  <si>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</si>
  <si>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</si>
  <si>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</si>
  <si>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</si>
  <si>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</si>
  <si>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</si>
  <si>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</si>
  <si>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</si>
  <si>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</si>
  <si>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</si>
  <si>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</si>
  <si>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</si>
  <si>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</si>
  <si>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</si>
  <si>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</si>
  <si>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</si>
  <si>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</si>
  <si>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</si>
  <si>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</si>
  <si>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</si>
  <si>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</si>
  <si>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</si>
  <si>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</si>
  <si>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</si>
  <si>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</si>
  <si>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</si>
  <si>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</si>
  <si>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</si>
  <si>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</si>
  <si>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</si>
  <si>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</si>
  <si>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</si>
  <si>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</si>
  <si>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</si>
  <si>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</si>
  <si>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</si>
  <si>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</si>
  <si>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</si>
  <si>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</si>
  <si>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</si>
  <si>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</si>
  <si>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</si>
  <si>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</si>
  <si>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</si>
  <si>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</si>
  <si>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</si>
  <si>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</si>
  <si>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</si>
  <si>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</si>
  <si>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</si>
  <si>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</si>
  <si>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</si>
  <si>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</si>
  <si>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</si>
  <si>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</si>
  <si>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</si>
  <si>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</si>
  <si>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</si>
  <si>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</si>
  <si>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</si>
  <si>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</si>
  <si>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</si>
  <si>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</si>
  <si>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</si>
  <si>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</si>
  <si>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</si>
  <si>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</si>
  <si>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</si>
  <si>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</si>
  <si>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</si>
  <si>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</si>
  <si>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</si>
  <si>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</si>
  <si>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</si>
  <si>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</si>
  <si>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</si>
  <si>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</si>
  <si>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</si>
  <si>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</si>
  <si>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</si>
  <si>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</si>
  <si>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</si>
  <si>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</si>
  <si>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</si>
  <si>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</si>
  <si>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群馬県片品村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</si>
  <si>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</si>
  <si>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</si>
  <si>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</si>
  <si>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</si>
  <si>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</si>
  <si>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</si>
  <si>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</si>
  <si>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</si>
  <si>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</si>
  <si>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</si>
  <si>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</si>
  <si>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</si>
  <si>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</si>
  <si>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</si>
  <si>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</si>
  <si>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</si>
  <si>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</si>
  <si>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</si>
  <si>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</si>
  <si>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</si>
  <si>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</si>
  <si>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</si>
  <si>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</si>
  <si>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</si>
  <si>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</si>
  <si>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</si>
  <si>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</si>
  <si>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</si>
  <si>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</si>
  <si>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</si>
  <si>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</si>
  <si>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</si>
  <si>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</si>
  <si>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</si>
  <si>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</si>
  <si>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</si>
  <si>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</si>
  <si>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</si>
  <si>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</si>
  <si>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</si>
  <si>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</si>
  <si>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</si>
  <si>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</si>
  <si>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</si>
  <si>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</si>
  <si>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</si>
  <si>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</si>
  <si>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</si>
  <si>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</si>
  <si>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</si>
  <si>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</si>
  <si>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</si>
  <si>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</si>
  <si>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</si>
  <si>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</si>
  <si>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</si>
  <si>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</si>
  <si>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</si>
  <si>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</si>
  <si>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</si>
  <si>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</si>
  <si>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</si>
  <si>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</si>
  <si>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</si>
  <si>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</si>
  <si>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</si>
  <si>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</si>
  <si>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</si>
  <si>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</si>
  <si>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</si>
  <si>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</si>
  <si>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</si>
  <si>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</si>
  <si>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</si>
  <si>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</si>
  <si>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</si>
  <si>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</si>
  <si>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</si>
  <si>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</si>
  <si>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</si>
  <si>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</si>
  <si>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</si>
  <si>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</si>
  <si>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</si>
  <si>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</si>
  <si>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</si>
  <si>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</si>
  <si>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</si>
  <si>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</si>
  <si>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</si>
  <si>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</si>
  <si>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</si>
  <si>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</si>
  <si>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</si>
  <si>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</si>
  <si>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</si>
  <si>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</si>
  <si>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</si>
  <si>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</si>
  <si>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</si>
  <si>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</si>
  <si>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</si>
  <si>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</si>
  <si>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</si>
  <si>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</si>
  <si>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</si>
  <si>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</si>
  <si>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</si>
  <si>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</si>
  <si>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</si>
  <si>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</si>
  <si>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</si>
  <si>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</si>
  <si>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</si>
  <si>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</si>
  <si>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</si>
  <si>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</si>
  <si>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</si>
  <si>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</si>
  <si>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</si>
  <si>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</si>
  <si>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</si>
  <si>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</si>
  <si>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</si>
  <si>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</si>
  <si>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</si>
  <si>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</si>
  <si>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</si>
  <si>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</si>
  <si>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</si>
  <si>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</si>
  <si>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</si>
  <si>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</si>
  <si>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</si>
  <si>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</si>
  <si>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</si>
  <si>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</si>
  <si>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</si>
  <si>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</si>
  <si>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</si>
  <si>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</si>
  <si>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</si>
  <si>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</si>
  <si>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</si>
  <si>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</si>
  <si>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</si>
  <si>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</si>
  <si>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</si>
  <si>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</si>
  <si>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</si>
  <si>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</si>
  <si>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</si>
  <si>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</si>
  <si>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</si>
  <si>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</si>
  <si>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</si>
  <si>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群馬県片品村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</si>
  <si>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</si>
  <si>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</si>
  <si>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</si>
  <si>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</si>
  <si>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</si>
  <si>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</si>
  <si>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</si>
  <si>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</si>
  <si>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</si>
  <si>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</si>
  <si>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</si>
  <si>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</si>
  <si>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</si>
  <si>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</si>
  <si>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</si>
  <si>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</si>
  <si>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</si>
  <si>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</si>
  <si>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</si>
  <si>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</si>
  <si>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</si>
  <si>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</si>
  <si>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</si>
  <si>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</si>
  <si>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</si>
  <si>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</si>
  <si>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</si>
  <si>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</si>
  <si>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</si>
  <si>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</si>
  <si>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</si>
  <si>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</si>
  <si>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</si>
  <si>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</si>
  <si>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</si>
  <si>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</si>
  <si>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</si>
  <si>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</si>
  <si>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</si>
  <si>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</si>
  <si>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</si>
  <si>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</si>
  <si>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</si>
  <si>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</si>
  <si>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</si>
  <si>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</si>
  <si>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</si>
  <si>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</si>
  <si>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</si>
  <si>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</si>
  <si>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</si>
  <si>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</si>
  <si>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</si>
  <si>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</si>
  <si>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</si>
  <si>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</si>
  <si>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</si>
  <si>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</si>
  <si>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</si>
  <si>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</si>
  <si>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</si>
  <si>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</si>
  <si>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</si>
  <si>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</si>
  <si>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</si>
  <si>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</si>
  <si>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</si>
  <si>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</si>
  <si>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</si>
  <si>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</si>
  <si>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</si>
  <si>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</si>
  <si>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</si>
  <si>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</si>
  <si>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</si>
  <si>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</si>
  <si>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</si>
  <si>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</si>
  <si>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</si>
  <si>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</si>
  <si>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</si>
  <si>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</si>
  <si>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</si>
  <si>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</si>
  <si>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</si>
  <si>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</si>
  <si>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</si>
  <si>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</si>
  <si>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</si>
  <si>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</si>
  <si>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</si>
  <si>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</si>
  <si>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</si>
  <si>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</si>
  <si>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</si>
  <si>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</si>
  <si>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</si>
  <si>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</si>
  <si>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</si>
  <si>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</si>
  <si>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</si>
  <si>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</si>
  <si>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</si>
  <si>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</si>
  <si>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</si>
  <si>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</si>
  <si>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</si>
  <si>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</si>
  <si>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</si>
  <si>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</si>
  <si>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</si>
  <si>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下水道事業等特別会計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</si>
  <si>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</si>
  <si>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</si>
  <si>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</si>
  <si>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</si>
  <si>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</si>
  <si>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</si>
  <si>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</si>
  <si>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</si>
  <si>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</si>
  <si>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</si>
  <si>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</si>
  <si>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</si>
  <si>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</si>
  <si>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</si>
  <si>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</si>
  <si>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</si>
  <si>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</si>
  <si>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</si>
  <si>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</si>
  <si>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</si>
  <si>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</si>
  <si>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</si>
  <si>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</si>
  <si>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</si>
  <si>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</si>
  <si>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</si>
  <si>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</si>
  <si>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</si>
  <si>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</si>
  <si>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</si>
  <si>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</si>
  <si>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</si>
  <si>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</si>
  <si>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</si>
  <si>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</si>
  <si>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</si>
  <si>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</si>
  <si>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</si>
  <si>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</si>
  <si>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</si>
  <si>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</si>
  <si>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</si>
  <si>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</si>
  <si>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</si>
  <si>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</si>
  <si>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</si>
  <si>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</si>
  <si>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</si>
  <si>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</si>
  <si>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</si>
  <si>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</si>
  <si>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</si>
  <si>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</si>
  <si>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</si>
  <si>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</si>
  <si>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</si>
  <si>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</si>
  <si>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</si>
  <si>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</si>
  <si>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</si>
  <si>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</si>
  <si>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</si>
  <si>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</si>
  <si>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</si>
  <si>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</si>
  <si>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</si>
  <si>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</si>
  <si>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</si>
  <si>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</si>
  <si>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</si>
  <si>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</si>
  <si>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</si>
  <si>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</si>
  <si>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</si>
  <si>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</si>
  <si>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</si>
  <si>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</si>
  <si>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</si>
  <si>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</si>
  <si>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</si>
  <si>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</si>
  <si>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</si>
  <si>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</si>
  <si>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</si>
  <si>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</si>
  <si>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</si>
  <si>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</si>
  <si>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</si>
  <si>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</si>
  <si>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</si>
  <si>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4.57</t>
  </si>
  <si>
    <t>一般会計</t>
  </si>
  <si>
    <t>介護保険特別会計</t>
  </si>
  <si>
    <t>国民健康保険特別会計</t>
  </si>
  <si>
    <t>下水道事業等特別会計</t>
  </si>
  <si>
    <t>簡易水道事業特別会計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</si>
  <si>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</si>
  <si>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</si>
  <si>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</si>
  <si>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</si>
  <si>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</si>
  <si>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</si>
  <si>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</si>
  <si>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</si>
  <si>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</si>
  <si>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利根東部衛生施設組合</t>
  </si>
  <si>
    <t>利根沼田広域市町村圏振興整備組合</t>
  </si>
  <si>
    <t>利根沼田学校組合</t>
  </si>
  <si>
    <t>群馬県市町村会館管理組合</t>
  </si>
  <si>
    <t>群馬県市町村総合事務組合</t>
    <phoneticPr fontId="2"/>
  </si>
  <si>
    <t>群馬県後期高齢者医療広域連合（一般会計）</t>
  </si>
  <si>
    <t>群馬県後期高齢者医療広域連合（事業会計）</t>
  </si>
  <si>
    <t>片品村振興公社</t>
    <rPh sb="0" eb="3">
      <t>カタシナムラ</t>
    </rPh>
    <rPh sb="3" eb="5">
      <t>シンコウ</t>
    </rPh>
    <rPh sb="5" eb="7">
      <t>コウシャ</t>
    </rPh>
    <phoneticPr fontId="2"/>
  </si>
  <si>
    <t>-</t>
    <phoneticPr fontId="2"/>
  </si>
  <si>
    <t>-</t>
    <phoneticPr fontId="2"/>
  </si>
  <si>
    <t>-</t>
    <phoneticPr fontId="2"/>
  </si>
  <si>
    <t>-</t>
    <phoneticPr fontId="2"/>
  </si>
  <si>
    <t>-</t>
    <phoneticPr fontId="2"/>
  </si>
  <si>
    <t>-</t>
    <phoneticPr fontId="2"/>
  </si>
  <si>
    <t>(地域づくり特別事業基金)</t>
  </si>
  <si>
    <t>(片品村高齢者福祉基金)</t>
    <rPh sb="1" eb="4">
      <t>カタシナムラ</t>
    </rPh>
    <phoneticPr fontId="2"/>
  </si>
  <si>
    <t>(片品村尾瀬の郷づくり基金)</t>
    <rPh sb="1" eb="4">
      <t>カタシナムラ</t>
    </rPh>
    <phoneticPr fontId="2"/>
  </si>
  <si>
    <t>(片品村ふるさと農村活性化基金)</t>
    <rPh sb="1" eb="4">
      <t>カタシナムラ</t>
    </rPh>
    <phoneticPr fontId="2"/>
  </si>
  <si>
    <t>(片品村森林環境譲与税基金)</t>
    <rPh sb="1" eb="4">
      <t>カタシナムラ</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</si>
  <si>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</si>
  <si>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</si>
  <si>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減少傾向が続き、令和２年度以降、算定されていない。今後も地方債の発行については財政措置の高い起債を計画的に活用し、既存公共施設等においては計画的な老朽化対策を行い、有形固定資産減価償却率が上昇しないよう取り組んでいく。</t>
    <rPh sb="0" eb="2">
      <t>ショウライ</t>
    </rPh>
    <rPh sb="2" eb="4">
      <t>フタン</t>
    </rPh>
    <rPh sb="4" eb="6">
      <t>ヒリツ</t>
    </rPh>
    <rPh sb="11" eb="13">
      <t>ゲンショウ</t>
    </rPh>
    <rPh sb="13" eb="15">
      <t>ケイコウ</t>
    </rPh>
    <rPh sb="16" eb="17">
      <t>ツヅ</t>
    </rPh>
    <rPh sb="19" eb="21">
      <t>レイワ</t>
    </rPh>
    <rPh sb="22" eb="24">
      <t>ネンド</t>
    </rPh>
    <rPh sb="24" eb="26">
      <t>イコウ</t>
    </rPh>
    <rPh sb="27" eb="29">
      <t>サンテイ</t>
    </rPh>
    <rPh sb="36" eb="38">
      <t>コンゴ</t>
    </rPh>
    <rPh sb="39" eb="42">
      <t>チホウサイ</t>
    </rPh>
    <rPh sb="43" eb="45">
      <t>ハッコウ</t>
    </rPh>
    <rPh sb="50" eb="52">
      <t>ザイセイ</t>
    </rPh>
    <rPh sb="52" eb="54">
      <t>ソチ</t>
    </rPh>
    <rPh sb="55" eb="56">
      <t>タカ</t>
    </rPh>
    <rPh sb="57" eb="59">
      <t>キサイ</t>
    </rPh>
    <rPh sb="60" eb="63">
      <t>ケイカクテキ</t>
    </rPh>
    <rPh sb="64" eb="66">
      <t>カツヨウ</t>
    </rPh>
    <rPh sb="68" eb="70">
      <t>キゾン</t>
    </rPh>
    <rPh sb="70" eb="72">
      <t>コウキョウ</t>
    </rPh>
    <rPh sb="72" eb="74">
      <t>シセツ</t>
    </rPh>
    <rPh sb="74" eb="75">
      <t>トウ</t>
    </rPh>
    <rPh sb="80" eb="83">
      <t>ケイカクテキ</t>
    </rPh>
    <rPh sb="84" eb="87">
      <t>ロウキュウカ</t>
    </rPh>
    <rPh sb="87" eb="89">
      <t>タイサク</t>
    </rPh>
    <rPh sb="90" eb="91">
      <t>オコナ</t>
    </rPh>
    <rPh sb="105" eb="107">
      <t>ジョウショウ</t>
    </rPh>
    <rPh sb="112" eb="113">
      <t>ト</t>
    </rPh>
    <rPh sb="114" eb="115">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</si>
  <si>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</si>
  <si>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</si>
  <si>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</si>
  <si>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</si>
  <si>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</si>
  <si>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</si>
  <si>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２年度以降、将来負担比率は算定されていないが、過去数年のあいだに地方債を活用し小学校や中学校、道の駅の建設を行い、償還が開始されたため実質公債費比率は上昇しているが、今後も財政措置の高い起債を活用しつつ、将来負担比率については今後も算定されないよう、財政調整基金の積み増しなど充当財源の確保に努めていく。</t>
    <rPh sb="0" eb="2">
      <t>レイワ</t>
    </rPh>
    <rPh sb="3" eb="5">
      <t>ネンド</t>
    </rPh>
    <rPh sb="5" eb="7">
      <t>イコウ</t>
    </rPh>
    <rPh sb="8" eb="10">
      <t>ショウライ</t>
    </rPh>
    <rPh sb="10" eb="12">
      <t>フタン</t>
    </rPh>
    <rPh sb="12" eb="14">
      <t>ヒリツ</t>
    </rPh>
    <rPh sb="15" eb="17">
      <t>サンテイ</t>
    </rPh>
    <rPh sb="25" eb="27">
      <t>カコ</t>
    </rPh>
    <rPh sb="27" eb="29">
      <t>スウネン</t>
    </rPh>
    <rPh sb="34" eb="37">
      <t>チホウサイ</t>
    </rPh>
    <rPh sb="38" eb="40">
      <t>カツヨウ</t>
    </rPh>
    <rPh sb="41" eb="44">
      <t>ショウガッコウ</t>
    </rPh>
    <rPh sb="45" eb="48">
      <t>チュウガッコウ</t>
    </rPh>
    <rPh sb="49" eb="50">
      <t>ミチ</t>
    </rPh>
    <rPh sb="51" eb="52">
      <t>エキ</t>
    </rPh>
    <rPh sb="53" eb="55">
      <t>ケンセツ</t>
    </rPh>
    <rPh sb="56" eb="57">
      <t>オコナ</t>
    </rPh>
    <rPh sb="59" eb="61">
      <t>ショウカン</t>
    </rPh>
    <rPh sb="62" eb="64">
      <t>カイシ</t>
    </rPh>
    <rPh sb="69" eb="71">
      <t>ジッシツ</t>
    </rPh>
    <rPh sb="71" eb="74">
      <t>コウサイヒ</t>
    </rPh>
    <rPh sb="74" eb="76">
      <t>ヒリツ</t>
    </rPh>
    <rPh sb="77" eb="79">
      <t>ジョウショウ</t>
    </rPh>
    <rPh sb="85" eb="87">
      <t>コンゴ</t>
    </rPh>
    <rPh sb="88" eb="90">
      <t>ザイセイ</t>
    </rPh>
    <rPh sb="90" eb="92">
      <t>ソチ</t>
    </rPh>
    <rPh sb="93" eb="94">
      <t>タカ</t>
    </rPh>
    <rPh sb="95" eb="97">
      <t>キサイ</t>
    </rPh>
    <rPh sb="98" eb="100">
      <t>カツヨウ</t>
    </rPh>
    <rPh sb="104" eb="106">
      <t>ショウライ</t>
    </rPh>
    <rPh sb="106" eb="108">
      <t>フタン</t>
    </rPh>
    <rPh sb="108" eb="110">
      <t>ヒリツ</t>
    </rPh>
    <rPh sb="115" eb="117">
      <t>コンゴ</t>
    </rPh>
    <rPh sb="118" eb="120">
      <t>サンテイ</t>
    </rPh>
    <rPh sb="127" eb="129">
      <t>ザイセイ</t>
    </rPh>
    <rPh sb="129" eb="131">
      <t>チョウセイ</t>
    </rPh>
    <rPh sb="131" eb="133">
      <t>キキン</t>
    </rPh>
    <rPh sb="134" eb="135">
      <t>ツ</t>
    </rPh>
    <rPh sb="136" eb="137">
      <t>マ</t>
    </rPh>
    <rPh sb="140" eb="142">
      <t>ジュウトウ</t>
    </rPh>
    <rPh sb="142" eb="144">
      <t>ザイゲン</t>
    </rPh>
    <rPh sb="145" eb="147">
      <t>カクホ</t>
    </rPh>
    <rPh sb="148" eb="149">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</si>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</sst>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FFFF99"/>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9" borderId="133" xfId="12" applyNumberFormat="1" applyFont="1" applyFill="1" applyBorder="1" applyAlignment="1" applyProtection="1">
      <alignment horizontal="right" vertical="center" shrinkToFit="1"/>
      <protection locked="0"/>
    </xf>
    <xf numFmtId="177" fontId="34" fillId="9" borderId="134"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9"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CD66BEF-C54F-4D7F-95C9-98E422DC27B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F1B7-4B68-B7A9-EFD2D91CF5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309404</c:v>
                </c:pt>
                <c:pt idx="1">
                  <c:v>290562</c:v>
                </c:pt>
                <c:pt idx="2">
                  <c:v>124177</c:v>
                </c:pt>
                <c:pt idx="3">
                  <c:v>114755</c:v>
                </c:pt>
                <c:pt idx="4">
                  <c:v>75958</c:v>
                </c:pt>
              </c:numCache>
            </c:numRef>
          </c:val>
          <c:smooth val="0"/>
          <c:extLst>
            <c:ext xmlns:c16="http://schemas.microsoft.com/office/drawing/2014/chart" uri="{C3380CC4-5D6E-409C-BE32-E72D297353CC}">
              <c16:uniqueId val="{00000001-F1B7-4B68-B7A9-EFD2D91CF5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8.65</c:v>
                </c:pt>
                <c:pt idx="1">
                  <c:v>7</c:v>
                </c:pt>
                <c:pt idx="2">
                  <c:v>8.98</c:v>
                </c:pt>
                <c:pt idx="3">
                  <c:v>10.15</c:v>
                </c:pt>
                <c:pt idx="4">
                  <c:v>16.91</c:v>
                </c:pt>
              </c:numCache>
            </c:numRef>
          </c:val>
          <c:extLst>
            <c:ext xmlns:c16="http://schemas.microsoft.com/office/drawing/2014/chart" uri="{C3380CC4-5D6E-409C-BE32-E72D297353CC}">
              <c16:uniqueId val="{00000000-9703-4D9A-A43B-07B3F0692D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39.72</c:v>
                </c:pt>
                <c:pt idx="1">
                  <c:v>42.21</c:v>
                </c:pt>
                <c:pt idx="2">
                  <c:v>49.33</c:v>
                </c:pt>
                <c:pt idx="3">
                  <c:v>56.51</c:v>
                </c:pt>
                <c:pt idx="4">
                  <c:v>64.069999999999993</c:v>
                </c:pt>
              </c:numCache>
            </c:numRef>
          </c:val>
          <c:extLst>
            <c:ext xmlns:c16="http://schemas.microsoft.com/office/drawing/2014/chart" uri="{C3380CC4-5D6E-409C-BE32-E72D297353CC}">
              <c16:uniqueId val="{00000001-9703-4D9A-A43B-07B3F0692DF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3.52</c:v>
                </c:pt>
                <c:pt idx="1">
                  <c:v>-4.57</c:v>
                </c:pt>
                <c:pt idx="2">
                  <c:v>6.01</c:v>
                </c:pt>
                <c:pt idx="3">
                  <c:v>7.06</c:v>
                </c:pt>
                <c:pt idx="4">
                  <c:v>14.69</c:v>
                </c:pt>
              </c:numCache>
            </c:numRef>
          </c:val>
          <c:smooth val="0"/>
          <c:extLst>
            <c:ext xmlns:c16="http://schemas.microsoft.com/office/drawing/2014/chart" uri="{C3380CC4-5D6E-409C-BE32-E72D297353CC}">
              <c16:uniqueId val="{00000002-9703-4D9A-A43B-07B3F0692DF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5.74</c:v>
                </c:pt>
                <c:pt idx="2">
                  <c:v>#N/A</c:v>
                </c:pt>
                <c:pt idx="3">
                  <c:v>3.37</c:v>
                </c:pt>
                <c:pt idx="4">
                  <c:v>0</c:v>
                </c:pt>
                <c:pt idx="5">
                  <c:v>0</c:v>
                </c:pt>
                <c:pt idx="6">
                  <c:v>0</c:v>
                </c:pt>
                <c:pt idx="7">
                  <c:v>0</c:v>
                </c:pt>
                <c:pt idx="8">
                  <c:v>0</c:v>
                </c:pt>
                <c:pt idx="9">
                  <c:v>0</c:v>
                </c:pt>
              </c:numCache>
            </c:numRef>
          </c:val>
          <c:extLst>
            <c:ext xmlns:c16="http://schemas.microsoft.com/office/drawing/2014/chart" uri="{C3380CC4-5D6E-409C-BE32-E72D297353CC}">
              <c16:uniqueId val="{00000000-9EB6-4944-A397-2B21BFDA9A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B6-4944-A397-2B21BFDA9A2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EB6-4944-A397-2B21BFDA9A2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EB6-4944-A397-2B21BFDA9A2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0.03</c:v>
                </c:pt>
                <c:pt idx="4">
                  <c:v>#N/A</c:v>
                </c:pt>
                <c:pt idx="5">
                  <c:v>0.03</c:v>
                </c:pt>
                <c:pt idx="6">
                  <c:v>#N/A</c:v>
                </c:pt>
                <c:pt idx="7">
                  <c:v>0.03</c:v>
                </c:pt>
                <c:pt idx="8">
                  <c:v>#N/A</c:v>
                </c:pt>
                <c:pt idx="9">
                  <c:v>0.01</c:v>
                </c:pt>
              </c:numCache>
            </c:numRef>
          </c:val>
          <c:extLst>
            <c:ext xmlns:c16="http://schemas.microsoft.com/office/drawing/2014/chart" uri="{C3380CC4-5D6E-409C-BE32-E72D297353CC}">
              <c16:uniqueId val="{00000004-9EB6-4944-A397-2B21BFDA9A2F}"/>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0.28999999999999998</c:v>
                </c:pt>
                <c:pt idx="2">
                  <c:v>#N/A</c:v>
                </c:pt>
                <c:pt idx="3">
                  <c:v>0.17</c:v>
                </c:pt>
                <c:pt idx="4">
                  <c:v>#N/A</c:v>
                </c:pt>
                <c:pt idx="5">
                  <c:v>0.03</c:v>
                </c:pt>
                <c:pt idx="6">
                  <c:v>#N/A</c:v>
                </c:pt>
                <c:pt idx="7">
                  <c:v>0.28999999999999998</c:v>
                </c:pt>
                <c:pt idx="8">
                  <c:v>#N/A</c:v>
                </c:pt>
                <c:pt idx="9">
                  <c:v>0.21</c:v>
                </c:pt>
              </c:numCache>
            </c:numRef>
          </c:val>
          <c:extLst>
            <c:ext xmlns:c16="http://schemas.microsoft.com/office/drawing/2014/chart" uri="{C3380CC4-5D6E-409C-BE32-E72D297353CC}">
              <c16:uniqueId val="{00000005-9EB6-4944-A397-2B21BFDA9A2F}"/>
            </c:ext>
          </c:extLst>
        </c:ser>
        <c:ser>
          <c:idx val="6"/>
          <c:order val="6"/>
          <c:tx>
            <c:strRef>
              <c:f>データシート!$A$33</c:f>
              <c:strCache>
                <c:ptCount val="1"/>
                <c:pt idx="0">
                  <c:v>下水道事業等特別会計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0.13</c:v>
                </c:pt>
                <c:pt idx="2">
                  <c:v>#N/A</c:v>
                </c:pt>
                <c:pt idx="3">
                  <c:v>0.35</c:v>
                </c:pt>
                <c:pt idx="4">
                  <c:v>#N/A</c:v>
                </c:pt>
                <c:pt idx="5">
                  <c:v>0.23</c:v>
                </c:pt>
                <c:pt idx="6">
                  <c:v>#N/A</c:v>
                </c:pt>
                <c:pt idx="7">
                  <c:v>0.23</c:v>
                </c:pt>
                <c:pt idx="8">
                  <c:v>#N/A</c:v>
                </c:pt>
                <c:pt idx="9">
                  <c:v>0.33</c:v>
                </c:pt>
              </c:numCache>
            </c:numRef>
          </c:val>
          <c:extLst>
            <c:ext xmlns:c16="http://schemas.microsoft.com/office/drawing/2014/chart" uri="{C3380CC4-5D6E-409C-BE32-E72D297353CC}">
              <c16:uniqueId val="{00000006-9EB6-4944-A397-2B21BFDA9A2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2.36</c:v>
                </c:pt>
                <c:pt idx="2">
                  <c:v>#N/A</c:v>
                </c:pt>
                <c:pt idx="3">
                  <c:v>2.06</c:v>
                </c:pt>
                <c:pt idx="4">
                  <c:v>#N/A</c:v>
                </c:pt>
                <c:pt idx="5">
                  <c:v>0.62</c:v>
                </c:pt>
                <c:pt idx="6">
                  <c:v>#N/A</c:v>
                </c:pt>
                <c:pt idx="7">
                  <c:v>0.21</c:v>
                </c:pt>
                <c:pt idx="8">
                  <c:v>#N/A</c:v>
                </c:pt>
                <c:pt idx="9">
                  <c:v>0.72</c:v>
                </c:pt>
              </c:numCache>
            </c:numRef>
          </c:val>
          <c:extLst>
            <c:ext xmlns:c16="http://schemas.microsoft.com/office/drawing/2014/chart" uri="{C3380CC4-5D6E-409C-BE32-E72D297353CC}">
              <c16:uniqueId val="{00000007-9EB6-4944-A397-2B21BFDA9A2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0.84</c:v>
                </c:pt>
                <c:pt idx="2">
                  <c:v>#N/A</c:v>
                </c:pt>
                <c:pt idx="3">
                  <c:v>1.06</c:v>
                </c:pt>
                <c:pt idx="4">
                  <c:v>#N/A</c:v>
                </c:pt>
                <c:pt idx="5">
                  <c:v>1</c:v>
                </c:pt>
                <c:pt idx="6">
                  <c:v>#N/A</c:v>
                </c:pt>
                <c:pt idx="7">
                  <c:v>0.84</c:v>
                </c:pt>
                <c:pt idx="8">
                  <c:v>#N/A</c:v>
                </c:pt>
                <c:pt idx="9">
                  <c:v>0.94</c:v>
                </c:pt>
              </c:numCache>
            </c:numRef>
          </c:val>
          <c:extLst>
            <c:ext xmlns:c16="http://schemas.microsoft.com/office/drawing/2014/chart" uri="{C3380CC4-5D6E-409C-BE32-E72D297353CC}">
              <c16:uniqueId val="{00000008-9EB6-4944-A397-2B21BFDA9A2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8.65</c:v>
                </c:pt>
                <c:pt idx="2">
                  <c:v>#N/A</c:v>
                </c:pt>
                <c:pt idx="3">
                  <c:v>6.99</c:v>
                </c:pt>
                <c:pt idx="4">
                  <c:v>#N/A</c:v>
                </c:pt>
                <c:pt idx="5">
                  <c:v>8.9700000000000006</c:v>
                </c:pt>
                <c:pt idx="6">
                  <c:v>#N/A</c:v>
                </c:pt>
                <c:pt idx="7">
                  <c:v>10.15</c:v>
                </c:pt>
                <c:pt idx="8">
                  <c:v>#N/A</c:v>
                </c:pt>
                <c:pt idx="9">
                  <c:v>16.899999999999999</c:v>
                </c:pt>
              </c:numCache>
            </c:numRef>
          </c:val>
          <c:extLst>
            <c:ext xmlns:c16="http://schemas.microsoft.com/office/drawing/2014/chart" uri="{C3380CC4-5D6E-409C-BE32-E72D297353CC}">
              <c16:uniqueId val="{00000009-9EB6-4944-A397-2B21BFDA9A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303</c:v>
                </c:pt>
                <c:pt idx="5">
                  <c:v>321</c:v>
                </c:pt>
                <c:pt idx="8">
                  <c:v>353</c:v>
                </c:pt>
                <c:pt idx="11">
                  <c:v>387</c:v>
                </c:pt>
                <c:pt idx="14">
                  <c:v>393</c:v>
                </c:pt>
              </c:numCache>
            </c:numRef>
          </c:val>
          <c:extLst>
            <c:ext xmlns:c16="http://schemas.microsoft.com/office/drawing/2014/chart" uri="{C3380CC4-5D6E-409C-BE32-E72D297353CC}">
              <c16:uniqueId val="{00000000-3642-440B-AD99-558B35638D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42-440B-AD99-558B35638D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3642-440B-AD99-558B35638D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c:v>
                </c:pt>
                <c:pt idx="3">
                  <c:v>9</c:v>
                </c:pt>
                <c:pt idx="6">
                  <c:v>17</c:v>
                </c:pt>
                <c:pt idx="9">
                  <c:v>18</c:v>
                </c:pt>
                <c:pt idx="12">
                  <c:v>20</c:v>
                </c:pt>
              </c:numCache>
            </c:numRef>
          </c:val>
          <c:extLst>
            <c:ext xmlns:c16="http://schemas.microsoft.com/office/drawing/2014/chart" uri="{C3380CC4-5D6E-409C-BE32-E72D297353CC}">
              <c16:uniqueId val="{00000003-3642-440B-AD99-558B35638D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62</c:v>
                </c:pt>
                <c:pt idx="3">
                  <c:v>104</c:v>
                </c:pt>
                <c:pt idx="6">
                  <c:v>40</c:v>
                </c:pt>
                <c:pt idx="9">
                  <c:v>43</c:v>
                </c:pt>
                <c:pt idx="12">
                  <c:v>39</c:v>
                </c:pt>
              </c:numCache>
            </c:numRef>
          </c:val>
          <c:extLst>
            <c:ext xmlns:c16="http://schemas.microsoft.com/office/drawing/2014/chart" uri="{C3380CC4-5D6E-409C-BE32-E72D297353CC}">
              <c16:uniqueId val="{00000004-3642-440B-AD99-558B35638D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42-440B-AD99-558B35638D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42-440B-AD99-558B35638D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284</c:v>
                </c:pt>
                <c:pt idx="3">
                  <c:v>308</c:v>
                </c:pt>
                <c:pt idx="6">
                  <c:v>401</c:v>
                </c:pt>
                <c:pt idx="9">
                  <c:v>454</c:v>
                </c:pt>
                <c:pt idx="12">
                  <c:v>466</c:v>
                </c:pt>
              </c:numCache>
            </c:numRef>
          </c:val>
          <c:extLst>
            <c:ext xmlns:c16="http://schemas.microsoft.com/office/drawing/2014/chart" uri="{C3380CC4-5D6E-409C-BE32-E72D297353CC}">
              <c16:uniqueId val="{00000007-3642-440B-AD99-558B35638D2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50</c:v>
                </c:pt>
                <c:pt idx="2">
                  <c:v>#N/A</c:v>
                </c:pt>
                <c:pt idx="3">
                  <c:v>#N/A</c:v>
                </c:pt>
                <c:pt idx="4">
                  <c:v>100</c:v>
                </c:pt>
                <c:pt idx="5">
                  <c:v>#N/A</c:v>
                </c:pt>
                <c:pt idx="6">
                  <c:v>#N/A</c:v>
                </c:pt>
                <c:pt idx="7">
                  <c:v>105</c:v>
                </c:pt>
                <c:pt idx="8">
                  <c:v>#N/A</c:v>
                </c:pt>
                <c:pt idx="9">
                  <c:v>#N/A</c:v>
                </c:pt>
                <c:pt idx="10">
                  <c:v>128</c:v>
                </c:pt>
                <c:pt idx="11">
                  <c:v>#N/A</c:v>
                </c:pt>
                <c:pt idx="12">
                  <c:v>#N/A</c:v>
                </c:pt>
                <c:pt idx="13">
                  <c:v>132</c:v>
                </c:pt>
                <c:pt idx="14">
                  <c:v>#N/A</c:v>
                </c:pt>
              </c:numCache>
            </c:numRef>
          </c:val>
          <c:smooth val="0"/>
          <c:extLst>
            <c:ext xmlns:c16="http://schemas.microsoft.com/office/drawing/2014/chart" uri="{C3380CC4-5D6E-409C-BE32-E72D297353CC}">
              <c16:uniqueId val="{00000008-3642-440B-AD99-558B35638D2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4287</c:v>
                </c:pt>
                <c:pt idx="5">
                  <c:v>4339</c:v>
                </c:pt>
                <c:pt idx="8">
                  <c:v>4251</c:v>
                </c:pt>
                <c:pt idx="11">
                  <c:v>4114</c:v>
                </c:pt>
                <c:pt idx="14">
                  <c:v>3996</c:v>
                </c:pt>
              </c:numCache>
            </c:numRef>
          </c:val>
          <c:extLst>
            <c:ext xmlns:c16="http://schemas.microsoft.com/office/drawing/2014/chart" uri="{C3380CC4-5D6E-409C-BE32-E72D297353CC}">
              <c16:uniqueId val="{00000000-228E-4CFE-8347-DBD60834FB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28E-4CFE-8347-DBD60834FB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1504</c:v>
                </c:pt>
                <c:pt idx="5">
                  <c:v>1499</c:v>
                </c:pt>
                <c:pt idx="8">
                  <c:v>1826</c:v>
                </c:pt>
                <c:pt idx="11">
                  <c:v>2143</c:v>
                </c:pt>
                <c:pt idx="14">
                  <c:v>2534</c:v>
                </c:pt>
              </c:numCache>
            </c:numRef>
          </c:val>
          <c:extLst>
            <c:ext xmlns:c16="http://schemas.microsoft.com/office/drawing/2014/chart" uri="{C3380CC4-5D6E-409C-BE32-E72D297353CC}">
              <c16:uniqueId val="{00000002-228E-4CFE-8347-DBD60834FB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8E-4CFE-8347-DBD60834FB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8E-4CFE-8347-DBD60834FB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5</c:v>
                </c:pt>
                <c:pt idx="6">
                  <c:v>1</c:v>
                </c:pt>
                <c:pt idx="9">
                  <c:v>0</c:v>
                </c:pt>
                <c:pt idx="12">
                  <c:v>4</c:v>
                </c:pt>
              </c:numCache>
            </c:numRef>
          </c:val>
          <c:extLst>
            <c:ext xmlns:c16="http://schemas.microsoft.com/office/drawing/2014/chart" uri="{C3380CC4-5D6E-409C-BE32-E72D297353CC}">
              <c16:uniqueId val="{00000005-228E-4CFE-8347-DBD60834FB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423</c:v>
                </c:pt>
                <c:pt idx="3">
                  <c:v>299</c:v>
                </c:pt>
                <c:pt idx="6">
                  <c:v>597</c:v>
                </c:pt>
                <c:pt idx="9">
                  <c:v>584</c:v>
                </c:pt>
                <c:pt idx="12">
                  <c:v>663</c:v>
                </c:pt>
              </c:numCache>
            </c:numRef>
          </c:val>
          <c:extLst>
            <c:ext xmlns:c16="http://schemas.microsoft.com/office/drawing/2014/chart" uri="{C3380CC4-5D6E-409C-BE32-E72D297353CC}">
              <c16:uniqueId val="{00000006-228E-4CFE-8347-DBD60834FB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99</c:v>
                </c:pt>
                <c:pt idx="3">
                  <c:v>95</c:v>
                </c:pt>
                <c:pt idx="6">
                  <c:v>89</c:v>
                </c:pt>
                <c:pt idx="9">
                  <c:v>81</c:v>
                </c:pt>
                <c:pt idx="12">
                  <c:v>72</c:v>
                </c:pt>
              </c:numCache>
            </c:numRef>
          </c:val>
          <c:extLst>
            <c:ext xmlns:c16="http://schemas.microsoft.com/office/drawing/2014/chart" uri="{C3380CC4-5D6E-409C-BE32-E72D297353CC}">
              <c16:uniqueId val="{00000007-228E-4CFE-8347-DBD60834FB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555</c:v>
                </c:pt>
                <c:pt idx="3">
                  <c:v>383</c:v>
                </c:pt>
                <c:pt idx="6">
                  <c:v>353</c:v>
                </c:pt>
                <c:pt idx="9">
                  <c:v>345</c:v>
                </c:pt>
                <c:pt idx="12">
                  <c:v>408</c:v>
                </c:pt>
              </c:numCache>
            </c:numRef>
          </c:val>
          <c:extLst>
            <c:ext xmlns:c16="http://schemas.microsoft.com/office/drawing/2014/chart" uri="{C3380CC4-5D6E-409C-BE32-E72D297353CC}">
              <c16:uniqueId val="{00000008-228E-4CFE-8347-DBD60834FB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c:v>
                </c:pt>
                <c:pt idx="3">
                  <c:v>9</c:v>
                </c:pt>
                <c:pt idx="6">
                  <c:v>7</c:v>
                </c:pt>
                <c:pt idx="9">
                  <c:v>6</c:v>
                </c:pt>
                <c:pt idx="12">
                  <c:v>4</c:v>
                </c:pt>
              </c:numCache>
            </c:numRef>
          </c:val>
          <c:extLst>
            <c:ext xmlns:c16="http://schemas.microsoft.com/office/drawing/2014/chart" uri="{C3380CC4-5D6E-409C-BE32-E72D297353CC}">
              <c16:uniqueId val="{00000009-228E-4CFE-8347-DBD60834FB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4770</c:v>
                </c:pt>
                <c:pt idx="3">
                  <c:v>5088</c:v>
                </c:pt>
                <c:pt idx="6">
                  <c:v>5043</c:v>
                </c:pt>
                <c:pt idx="9">
                  <c:v>4954</c:v>
                </c:pt>
                <c:pt idx="12">
                  <c:v>4784</c:v>
                </c:pt>
              </c:numCache>
            </c:numRef>
          </c:val>
          <c:extLst>
            <c:ext xmlns:c16="http://schemas.microsoft.com/office/drawing/2014/chart" uri="{C3380CC4-5D6E-409C-BE32-E72D297353CC}">
              <c16:uniqueId val="{0000000A-228E-4CFE-8347-DBD60834FB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67</c:v>
                </c:pt>
                <c:pt idx="2">
                  <c:v>#N/A</c:v>
                </c:pt>
                <c:pt idx="3">
                  <c:v>#N/A</c:v>
                </c:pt>
                <c:pt idx="4">
                  <c:v>41</c:v>
                </c:pt>
                <c:pt idx="5">
                  <c:v>#N/A</c:v>
                </c:pt>
                <c:pt idx="6">
                  <c:v>#N/A</c:v>
                </c:pt>
                <c:pt idx="7">
                  <c:v>14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28E-4CFE-8347-DBD60834FB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1309</c:v>
                </c:pt>
                <c:pt idx="1">
                  <c:v>1580</c:v>
                </c:pt>
                <c:pt idx="2">
                  <c:v>1947</c:v>
                </c:pt>
              </c:numCache>
            </c:numRef>
          </c:val>
          <c:extLst>
            <c:ext xmlns:c16="http://schemas.microsoft.com/office/drawing/2014/chart" uri="{C3380CC4-5D6E-409C-BE32-E72D297353CC}">
              <c16:uniqueId val="{00000000-3B69-46FF-8EA7-CE33EA7AD7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3B69-46FF-8EA7-CE33EA7AD7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226</c:v>
                </c:pt>
                <c:pt idx="1">
                  <c:v>238</c:v>
                </c:pt>
                <c:pt idx="2">
                  <c:v>243</c:v>
                </c:pt>
              </c:numCache>
            </c:numRef>
          </c:val>
          <c:extLst>
            <c:ext xmlns:c16="http://schemas.microsoft.com/office/drawing/2014/chart" uri="{C3380CC4-5D6E-409C-BE32-E72D297353CC}">
              <c16:uniqueId val="{00000002-3B69-46FF-8EA7-CE33EA7AD7F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{7B793F7B-3A00-4413-992B-E2AAD355326D}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3E5-4A2B-89E6-56F7E833D2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{0DA971B9-8237-46D7-ABCA-567E3AB0F164}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E5-4A2B-89E6-56F7E833D2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{B98B2EDE-C483-42B2-B832-DC7BE03271D8}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E5-4A2B-89E6-56F7E833D2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{D34E3430-4DE9-441F-BEFD-4F07376DE785}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E5-4A2B-89E6-56F7E833D2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{3AFDA864-60F3-4C36-A597-F5963CFFEE89}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E5-4A2B-89E6-56F7E833D2D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{2EC9B8BD-F96C-4F4F-BBEC-D781D2999222}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3E5-4A2B-89E6-56F7E833D2D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{6BF00B6D-2260-4223-83F8-CA08CC2FF0E3}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3E5-4A2B-89E6-56F7E833D2D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{27F3AD15-8181-4F5D-98F4-C174C4966C60}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3E5-4A2B-89E6-56F7E833D2D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{6F6A171D-CF18-4AAE-B976-A21EC2A227A0}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3E5-4A2B-89E6-56F7E833D2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c:v>
                </c:pt>
                <c:pt idx="8">
                  <c:v>60.5</c:v>
                </c:pt>
                <c:pt idx="16">
                  <c:v>58.3</c:v>
                </c:pt>
                <c:pt idx="24">
                  <c:v>56.7</c:v>
                </c:pt>
                <c:pt idx="32">
                  <c:v>61.3</c:v>
                </c:pt>
              </c:numCache>
            </c:numRef>
          </c:xVal>
          <c:yVal>
            <c:numRef>
              <c:f>公会計指標分析・財政指標組合せ分析表!$BP$51:$DC$51</c:f>
              <c:numCache>
                <c:formatCode>#,##0.0;"▲ "#,##0.0</c:formatCode>
                <c:ptCount val="40"/>
                <c:pt idx="0">
                  <c:v>2.8</c:v>
                </c:pt>
                <c:pt idx="8">
                  <c:v>1.8</c:v>
                </c:pt>
                <c:pt idx="16">
                  <c:v>0.5</c:v>
                </c:pt>
              </c:numCache>
            </c:numRef>
          </c:yVal>
          <c:smooth val="0"/>
          <c:extLst>
            <c:ext xmlns:c16="http://schemas.microsoft.com/office/drawing/2014/chart" uri="{C3380CC4-5D6E-409C-BE32-E72D297353CC}">
              <c16:uniqueId val="{00000009-73E5-4A2B-89E6-56F7E833D2D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{CFA8CBBD-5B23-4E7E-8CFB-0733BAB63BDF}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3E5-4A2B-89E6-56F7E833D2D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{93F7F63F-09EA-4850-9F78-A576D20EAC63}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E5-4A2B-89E6-56F7E833D2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{5F264A2B-9DA2-4026-8B10-D25D650F1579}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E5-4A2B-89E6-56F7E833D2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{EE494AB7-20F2-41A6-A519-7088B52ABF34}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E5-4A2B-89E6-56F7E833D2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{EEF732E5-8A43-40A1-BFBA-675B94A88929}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E5-4A2B-89E6-56F7E833D2D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{387C1408-1059-45F8-AB77-7ECBFE845B03}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3E5-4A2B-89E6-56F7E833D2D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{3F2C30CD-A22F-429F-A07F-CF6AC6065D61}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3E5-4A2B-89E6-56F7E833D2D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{F1777FAC-4B0E-40AD-A359-70C934D331B0}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3E5-4A2B-89E6-56F7E833D2D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{F136A79B-B285-4231-B0B4-D664CA38317C}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3E5-4A2B-89E6-56F7E833D2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3E5-4A2B-89E6-56F7E833D2DA}"/>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{8F827ACB-D37D-42A3-887D-EFE8CCB72848}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F20-490F-A2DC-B599D46DD1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{C3A717D5-8F67-4BB2-A2F5-B57C90DC4B0E}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20-490F-A2DC-B599D46DD1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{18A4290E-5ADE-41F3-A127-17244DAA1FD2}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20-490F-A2DC-B599D46DD1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{71D6CC27-5D91-4E7B-B16A-443688A42498}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20-490F-A2DC-B599D46DD1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{DCCA1E5F-8DFE-4809-8E68-5C88D14CA045}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20-490F-A2DC-B599D46DD10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{DC841275-555D-4B02-BD3E-34369D3D3175}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F20-490F-A2DC-B599D46DD10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{FEB8F281-C7DB-4661-9E8F-0C61E58157ED}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F20-490F-A2DC-B599D46DD10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{1704B9EB-9E05-43BA-9FC0-5F0C7129AB06}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F20-490F-A2DC-B599D46DD10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{CCC75D92-7253-4B04-89A4-F105375FD811}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F20-490F-A2DC-B599D46DD1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2.6</c:v>
                </c:pt>
                <c:pt idx="16">
                  <c:v>3.6</c:v>
                </c:pt>
                <c:pt idx="24">
                  <c:v>4.7</c:v>
                </c:pt>
                <c:pt idx="32">
                  <c:v>4.9000000000000004</c:v>
                </c:pt>
              </c:numCache>
            </c:numRef>
          </c:xVal>
          <c:yVal>
            <c:numRef>
              <c:f>公会計指標分析・財政指標組合せ分析表!$BP$73:$DC$73</c:f>
              <c:numCache>
                <c:formatCode>#,##0.0;"▲ "#,##0.0</c:formatCode>
                <c:ptCount val="40"/>
                <c:pt idx="0">
                  <c:v>2.8</c:v>
                </c:pt>
                <c:pt idx="8">
                  <c:v>1.8</c:v>
                </c:pt>
                <c:pt idx="16">
                  <c:v>0.5</c:v>
                </c:pt>
              </c:numCache>
            </c:numRef>
          </c:yVal>
          <c:smooth val="0"/>
          <c:extLst>
            <c:ext xmlns:c16="http://schemas.microsoft.com/office/drawing/2014/chart" uri="{C3380CC4-5D6E-409C-BE32-E72D297353CC}">
              <c16:uniqueId val="{00000009-8F20-490F-A2DC-B599D46DD1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9.78930507217240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{20B89CF1-2216-4EA4-90AD-CA1C0094BC27}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F20-490F-A2DC-B599D46DD10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{8EFAC0C1-7ED7-47CC-A11E-DEC0FDBC693F}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20-490F-A2DC-B599D46DD1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{D193C068-D851-4343-9B58-1E941244A490}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20-490F-A2DC-B599D46DD1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{BF94119F-00E2-4162-BCCB-24FFCB7090EC}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20-490F-A2DC-B599D46DD1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{6BF0A150-755F-4486-A8BB-46A86BB6D62B}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20-490F-A2DC-B599D46DD10C}"/>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{F3B9B381-3A85-412A-9585-B10BEBC4236D}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F20-490F-A2DC-B599D46DD10C}"/>
                </c:ext>
              </c:extLst>
            </c:dLbl>
            <c:dLbl>
              <c:idx val="16"/>
              <c:layout>
                <c:manualLayout>
                  <c:x val="-3.1570342725075584E-2"/>
                  <c:y val="-1.570579495817199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{2DAA9A2D-F27E-4C12-8D32-C297F2E8B296}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F20-490F-A2DC-B599D46DD10C}"/>
                </c:ext>
              </c:extLst>
            </c:dLbl>
            <c:dLbl>
              <c:idx val="24"/>
              <c:layout>
                <c:manualLayout>
                  <c:x val="-3.1570342725075584E-2"/>
                  <c:y val="-4.911271745392001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{E87537A4-C377-44F9-B003-4FD1C3D5F484}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F20-490F-A2DC-B599D46DD10C}"/>
                </c:ext>
              </c:extLst>
            </c:dLbl>
            <c:dLbl>
              <c:idx val="32"/>
              <c:layout>
                <c:manualLayout>
                  <c:x val="-3.1570342725075584E-2"/>
                  <c:y val="-8.6954168998436207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{8D56F020-4886-489F-AF2E-92041C7AFAB7}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F20-490F-A2DC-B599D46DD1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F20-490F-A2DC-B599D46DD10C}"/>
            </c:ext>
          </c:extLst>
        </c:ser>
        <c:dLbls>
          <c:showLegendKey val="0"/>
          <c:showVal val="1"/>
          <c:showCatName val="0"/>
          <c:showSerName val="0"/>
          <c:showPercent val="0"/>
          <c:showBubbleSize val="0"/>
        </c:dLbls>
        <c:axId val="84219776"/>
        <c:axId val="84234240"/>
      </c:scatterChart>
      <c:valAx>
        <c:axId val="84219776"/>
        <c:scaling>
          <c:orientation val="maxMin"/>
          <c:max val="8"/>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地方債の元利償還金については、小・中学校の建設及び道の駅の整備での借入れの据え置き期間が終わり元金償還が始まってきているので、年々増加し令和４年度がピークになる見込み。</a:t>
          </a:r>
        </a:p>
        <a:p>
          <a:r>
            <a:rPr kumimoji="1" lang="ja-JP" altLang="en-US" sz="1400">
              <a:latin typeface="ＭＳ ゴシック" pitchFamily="49" charset="-128"/>
              <a:ea typeface="ＭＳ ゴシック" pitchFamily="49" charset="-128"/>
            </a:rPr>
            <a:t>　実質公債費比率は、早期健全化基準、財政再生基準のほかにも指標が</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以上になると、村債の発行に際して県知事の許可が必要となり、</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を超えると一部の村債の発行が制限されるが、本村の比率は、これを大きく下回っている。</a:t>
          </a:r>
        </a:p>
        <a:p>
          <a:r>
            <a:rPr kumimoji="1" lang="ja-JP" altLang="en-US" sz="1400">
              <a:latin typeface="ＭＳ ゴシック" pitchFamily="49" charset="-128"/>
              <a:ea typeface="ＭＳ ゴシック" pitchFamily="49" charset="-128"/>
            </a:rPr>
            <a:t>　今後も引き続き、財政の健全化を目指す。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小・中学校及び道の駅など大規模な建設事業が続いたために地方債残高が増加したが、令和元年度からは償還が始まったために減少に転じている。</a:t>
          </a:r>
        </a:p>
        <a:p>
          <a:r>
            <a:rPr kumimoji="1" lang="ja-JP" altLang="en-US" sz="1400">
              <a:latin typeface="ＭＳ ゴシック" pitchFamily="49" charset="-128"/>
              <a:ea typeface="ＭＳ ゴシック" pitchFamily="49" charset="-128"/>
            </a:rPr>
            <a:t>　また、債務負担行為に基づく支出予定額、組合等負担等見込額についても減少した。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設備投資による公営企業債等繰入見込額など増加した項目もあるが、財政調整基金へ積立を行ったことなどにより、充当可能な財源等が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千万円ほど増加し、将来負担比率は減少している。</a:t>
          </a:r>
        </a:p>
        <a:p>
          <a:r>
            <a:rPr kumimoji="1" lang="ja-JP" altLang="en-US" sz="1400">
              <a:latin typeface="ＭＳ ゴシック" pitchFamily="49" charset="-128"/>
              <a:ea typeface="ＭＳ ゴシック" pitchFamily="49" charset="-128"/>
            </a:rPr>
            <a:t>　今後については、地方債残高が減少へと移行することが予想され、将来負担比率も減少していくことが見込まれる。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群馬県片品村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・財政調整基金及び森林環境譲与税基金に積み立てができたため、基金全体で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は、自主財源の確保に加え、新型コロナウイルス感染症の影響で各種のイベントやソフト事業が中止となったことで、繰入れをすることなく財政調整基金へ積立が出来ていたが、次年度以降はコロナ禍で中止していた多くの事業の再開や、小・中学校建設などの大型起債の償還などによる財源不足の可能性もあり、基金の繰入による基金全体での減少も充分予想される。今後は歳入と歳出のプライマリーバランスを十分勘案し、税収などの自主財源の確保と並行し、基金の取り崩しも視野に入れながら村政の運営にあた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・尾瀬の郷づくり基金については、ふるさと納税での寄付者の意向に沿った事業に充当するもの。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・森林環境譲与税基金については、森林情報整備事業に充当するもの。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・尾瀬の郷づくり基金では、令和３年度のふるさと納税（寄付金）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千円を積み立てた一方で、ふるさと納税寄付者の意向に沿った事業の財源として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・森林環境譲与税基金は、翌年度以降の事業に充てるため、交付額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千円を積み立てた一方で、基金の目的に沿った事業を行うため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・尾瀬の郷づくり基金については、これまでと同様に、ふるさと納税の寄付金（１年分）を積み立てし、前年度に積み立てした基金を寄付者の意向に沿った事業の財源として充当する予定である。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・森林環境譲与税基金については、引き続き、森林環境整備に関する事業に充当する予定である。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・当初見込み以上の自主財源が確保できたため一般会計への繰入れをすることなく決算剰余金など積み立てることが出来たため。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は、自主財源の確保に加え、新型コロナウイルス感染症の影響で各種のイベントやソフト事業が中止となったことで、繰入れをすることなく財政調整基金へ積立が出来ていたが、コロナ禍で中止していた多くの事業の再開、大型起債の償還などによる財源不足の可能性もあり、基金の繰入による減少も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・近年の動きはない。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・満期一括償還の起債はないため、今のところ積み立ての予定はない。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FEA8184-54BA-454C-9981-611296A362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F7C6D13-A507-491E-B943-D52642FFC6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27136412-06C5-4F28-A87E-CE2D3A67731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2C5B7A1F-3392-4486-8B61-6899E81DAEA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F389DD85-BCE5-474D-B440-D02C57391E1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5AAB7801-EA01-44E2-859D-E539F6DE556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1C7FCBC8-FC6F-4459-948B-1FC06402B01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9A236900-E34A-4AFE-941A-D6625E0F0FE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8D3C9EE2-54ED-4735-833F-087FC6AEE9E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B01B54C7-28FA-4304-B37F-98C4050C486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321E4131-02E1-4FB2-96E7-F7A5CD5AEEB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FCDFA82A-6DCB-4FBD-A918-CFA5309570C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258B0F61-6821-4A71-9582-6B4CF723521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E3E4133F-25D5-4347-B86A-5F4A9FC2FAB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85052FE6-92CF-4BE1-898D-4B3501E1479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A34934BC-5301-4583-AB6A-E1249C171B8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4,185
4,123
391.76
4,437,835
3,873,327
513,710
3,038,413
4,784,205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5FD7C0C2-5634-4CFD-A1D5-6DB31047AA4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B3744E16-ED8C-43DA-8E6D-6133AD0B32A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6E8D71DD-854F-433E-8C4B-0620361285E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DA7F81CF-97B8-4434-8B44-0E11D6457B1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540DA11E-3484-46A8-8A1F-1DA345A782C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4AEA79BB-CB0E-4BAB-88D3-A3C20770B06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1D73C7C2-1C4A-4A1D-AA07-6DF39CA3F48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6AFCFA91-579E-4031-990A-3AF05329712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9CC8B402-10EE-4C0D-B8C5-8B4122AE825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27ED33F6-FE97-42AD-BA17-CBCA6F5A103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D1C68340-B5FC-44F9-91DA-16064C03466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F50EA10F-B404-4403-BC66-E5E7177B143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6EFFAC38-F2B7-46AB-BA17-BA2127C03B4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8EA45182-96CD-41ED-B3D1-1CCABA46F60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7B177936-D362-404D-B667-E47BC491C24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B749B60B-46C8-4FAF-8F9E-A573DFAB1D0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8BBF4889-6318-4445-8132-562B9D6B3AB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24F36F25-6033-4C61-8578-04D234875AC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7C7BFCB7-C0E6-4450-BD71-00196EF7AB3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B7CE4E08-7DD6-4D00-A258-B0809AED08D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F5CF703B-A23F-4164-9C84-7A49C15B3A5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9A0111CF-0D5F-4000-9F20-74A90367B9F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65BE75D6-0348-426B-B4F9-0C39F72DE5B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65F80A2B-4952-4968-9634-6FA0F91096B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43FE36A7-C7B9-413F-89EC-0335CFDBB01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282978D8-8B8A-4293-A547-39DDB96FE89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B4221BAE-067E-48FF-975B-45D2AA9800B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54E5FF3E-0983-43F7-BEFA-3D3F53EDED2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51EC6038-C1BB-4D6D-8C9D-BBCA620BD3C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EBB483DB-350B-46F2-AF64-A1CBD060BD3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B77F3722-3B4A-489C-B084-9DB402FC214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74D04DCF-E965-437C-8E19-77D11767219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34C3D6D6-7F88-41C2-8B0A-EC1F0B0A2ED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37590317-E3B1-474B-9467-FC997E72C6E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48AC7A6D-AC30-481A-AD96-B2723801E79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やや上昇傾向にあるが類似団体平均値を若干、下回っている。学校などの公共施設、道路、橋梁など各施設において老朽状況の把握に努め、更新・維持・除却を良く見極め、数値が上昇していかないよう注視し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6B2977D8-6996-4A48-90F0-EB0F3DF1BB8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A72316F-4405-4824-B7D3-78A86BAA37F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A978CA77-40A3-4939-8384-E9ADD95768C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3913E731-6500-4A54-B208-5557D01DB82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0A0C6060-E2BF-4157-AA51-7D244EF894C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559865CD-25DF-4C7F-8EDE-91BC970F203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E31DC63E-85CA-436F-9CF6-C5D62A47AD7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BF802FCC-857C-4B3E-90A7-C649702679C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AB07CB9D-9BB1-4575-9171-1C05B188EEE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8B4ADD44-802D-464E-9498-5A1C6101FCC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BD499563-E603-43D5-B72D-395BBF10738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7A2D0AF4-1FAB-4CED-9D63-AAD81E8D6AA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B1DE12F2-589F-4C82-B699-353DF446EBA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77EFD5B0-8FBE-43C8-9D3A-39D0322D7A5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3C526023-C136-4DCA-A127-C9CABED83C2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C7EE97E5-056D-497E-BDD9-0145830E7F7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468B4731-681D-4E72-B252-8469EEAC419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CB9F9F57-37CE-4A0C-ADC6-B5F3F486ADF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1" name="直線コネクタ 70">
          <a:extLst>
            <a:ext uri="{FF2B5EF4-FFF2-40B4-BE49-F238E27FC236}">
              <a16:creationId xmlns:a16="http://schemas.microsoft.com/office/drawing/2014/main" id="{5217A8B6-E840-4D52-8BB7-467E48223DEF}"/>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2" name="有形固定資産減価償却率最小値テキスト">
          <a:extLst>
            <a:ext uri="{FF2B5EF4-FFF2-40B4-BE49-F238E27FC236}">
              <a16:creationId xmlns:a16="http://schemas.microsoft.com/office/drawing/2014/main" id="{40BC2982-028D-43D0-8B34-6BAB8588C33E}"/>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3" name="直線コネクタ 72">
          <a:extLst>
            <a:ext uri="{FF2B5EF4-FFF2-40B4-BE49-F238E27FC236}">
              <a16:creationId xmlns:a16="http://schemas.microsoft.com/office/drawing/2014/main" id="{D9906AC7-2669-4CAE-B3FC-3FF88CDF42A2}"/>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4" name="有形固定資産減価償却率最大値テキスト">
          <a:extLst>
            <a:ext uri="{FF2B5EF4-FFF2-40B4-BE49-F238E27FC236}">
              <a16:creationId xmlns:a16="http://schemas.microsoft.com/office/drawing/2014/main" id="{B43ABCD6-708D-421B-B654-EB2D8DE9687F}"/>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5" name="直線コネクタ 74">
          <a:extLst>
            <a:ext uri="{FF2B5EF4-FFF2-40B4-BE49-F238E27FC236}">
              <a16:creationId xmlns:a16="http://schemas.microsoft.com/office/drawing/2014/main" id="{A95D58DD-7CB3-4229-AD63-3DEEC0531B2E}"/>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76" name="有形固定資産減価償却率平均値テキスト">
          <a:extLst>
            <a:ext uri="{FF2B5EF4-FFF2-40B4-BE49-F238E27FC236}">
              <a16:creationId xmlns:a16="http://schemas.microsoft.com/office/drawing/2014/main" id="{93CE6B56-F98E-48CC-839D-3B90EFBED26A}"/>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7" name="フローチャート: 判断 76">
          <a:extLst>
            <a:ext uri="{FF2B5EF4-FFF2-40B4-BE49-F238E27FC236}">
              <a16:creationId xmlns:a16="http://schemas.microsoft.com/office/drawing/2014/main" id="{1A91D71D-F79C-4E6A-883C-9CF34B60AEDD}"/>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8" name="フローチャート: 判断 77">
          <a:extLst>
            <a:ext uri="{FF2B5EF4-FFF2-40B4-BE49-F238E27FC236}">
              <a16:creationId xmlns:a16="http://schemas.microsoft.com/office/drawing/2014/main" id="{76801000-0EF0-4726-9B47-43A4B5D8B6BF}"/>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79" name="フローチャート: 判断 78">
          <a:extLst>
            <a:ext uri="{FF2B5EF4-FFF2-40B4-BE49-F238E27FC236}">
              <a16:creationId xmlns:a16="http://schemas.microsoft.com/office/drawing/2014/main" id="{D7EB70CE-C65E-408E-A926-E3AC2CA064E8}"/>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0" name="フローチャート: 判断 79">
          <a:extLst>
            <a:ext uri="{FF2B5EF4-FFF2-40B4-BE49-F238E27FC236}">
              <a16:creationId xmlns:a16="http://schemas.microsoft.com/office/drawing/2014/main" id="{5C706CC7-EDFE-4FDB-95DA-F59585A9656A}"/>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1" name="フローチャート: 判断 80">
          <a:extLst>
            <a:ext uri="{FF2B5EF4-FFF2-40B4-BE49-F238E27FC236}">
              <a16:creationId xmlns:a16="http://schemas.microsoft.com/office/drawing/2014/main" id="{665579B6-A181-4990-BED8-9177C970B7EC}"/>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49FCE20-BC71-430D-9A82-D19B6BAE973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5E7910EA-229A-4337-8D7F-594BB76BF9B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64E13AC-93B6-4038-96A4-FF5D515B3BE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8558391-C09E-4DF4-8F7F-90059E22E9E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E5E233B-1A17-41DF-9DC7-98531BE0C74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87" name="楕円 86">
          <a:extLst>
            <a:ext uri="{FF2B5EF4-FFF2-40B4-BE49-F238E27FC236}">
              <a16:creationId xmlns:a16="http://schemas.microsoft.com/office/drawing/2014/main" id="{1FE35CB0-A698-406B-A758-C7370E2A922F}"/>
            </a:ext>
          </a:extLst>
        </xdr:cNvPr>
        <xdr:cNvSpPr/>
      </xdr:nvSpPr>
      <xdr:spPr>
        <a:xfrm>
          <a:off x="47117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112412</xdr:rowOff>
    </xdr:from>
    <xdr:ext cx="405111" cy="259045"/>
    <xdr:sp macro="" textlink="">
      <xdr:nvSpPr>
        <xdr:cNvPr id="88" name="有形固定資産減価償却率該当値テキスト">
          <a:extLst>
            <a:ext uri="{FF2B5EF4-FFF2-40B4-BE49-F238E27FC236}">
              <a16:creationId xmlns:a16="http://schemas.microsoft.com/office/drawing/2014/main" id="{6EB2A4F0-47CF-4D41-8907-998087CADD8F}"/>
            </a:ext>
          </a:extLst>
        </xdr:cNvPr>
        <xdr:cNvSpPr txBox="1"/>
      </xdr:nvSpPr>
      <xdr:spPr>
        <a:xfrm>
          <a:off x="4813300" y="602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119108</xdr:rowOff>
    </xdr:from>
    <xdr:to>
      <xdr:col>19</xdr:col>
      <xdr:colOff>187325</xdr:colOff>
      <xdr:row>31</xdr:row>
      <xdr:rowOff>49258</xdr:rowOff>
    </xdr:to>
    <xdr:sp macro="" textlink="">
      <xdr:nvSpPr>
        <xdr:cNvPr id="89" name="楕円 88">
          <a:extLst>
            <a:ext uri="{FF2B5EF4-FFF2-40B4-BE49-F238E27FC236}">
              <a16:creationId xmlns:a16="http://schemas.microsoft.com/office/drawing/2014/main" id="{1B11B5D3-37BE-4736-93FA-3E546179CB09}"/>
            </a:ext>
          </a:extLst>
        </xdr:cNvPr>
        <xdr:cNvSpPr/>
      </xdr:nvSpPr>
      <xdr:spPr>
        <a:xfrm>
          <a:off x="40005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169908</xdr:rowOff>
    </xdr:from>
    <xdr:to>
      <xdr:col>23</xdr:col>
      <xdr:colOff>85725</xdr:colOff>
      <xdr:row>31</xdr:row>
      <xdr:rowOff>140335</xdr:rowOff>
    </xdr:to>
    <xdr:cxnSp macro="">
      <xdr:nvCxnSpPr>
        <xdr:cNvPr id="90" name="直線コネクタ 89">
          <a:extLst>
            <a:ext uri="{FF2B5EF4-FFF2-40B4-BE49-F238E27FC236}">
              <a16:creationId xmlns:a16="http://schemas.microsoft.com/office/drawing/2014/main" id="{ACC87A26-B122-4CDC-8FA7-A0CF43CF5480}"/>
            </a:ext>
          </a:extLst>
        </xdr:cNvPr>
        <xdr:cNvCxnSpPr/>
      </xdr:nvCxnSpPr>
      <xdr:spPr>
        <a:xfrm>
          <a:off x="4051300" y="6084933"/>
          <a:ext cx="711200" cy="14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168456</xdr:rowOff>
    </xdr:from>
    <xdr:to>
      <xdr:col>15</xdr:col>
      <xdr:colOff>187325</xdr:colOff>
      <xdr:row>31</xdr:row>
      <xdr:rowOff>98606</xdr:rowOff>
    </xdr:to>
    <xdr:sp macro="" textlink="">
      <xdr:nvSpPr>
        <xdr:cNvPr id="91" name="楕円 90">
          <a:extLst>
            <a:ext uri="{FF2B5EF4-FFF2-40B4-BE49-F238E27FC236}">
              <a16:creationId xmlns:a16="http://schemas.microsoft.com/office/drawing/2014/main" id="{2EEE0A0B-E4C9-4E60-BC34-77A090BE9A89}"/>
            </a:ext>
          </a:extLst>
        </xdr:cNvPr>
        <xdr:cNvSpPr/>
      </xdr:nvSpPr>
      <xdr:spPr>
        <a:xfrm>
          <a:off x="3238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169908</xdr:rowOff>
    </xdr:from>
    <xdr:to>
      <xdr:col>19</xdr:col>
      <xdr:colOff>136525</xdr:colOff>
      <xdr:row>31</xdr:row>
      <xdr:rowOff>47806</xdr:rowOff>
    </xdr:to>
    <xdr:cxnSp macro="">
      <xdr:nvCxnSpPr>
        <xdr:cNvPr id="92" name="直線コネクタ 91">
          <a:extLst>
            <a:ext uri="{FF2B5EF4-FFF2-40B4-BE49-F238E27FC236}">
              <a16:creationId xmlns:a16="http://schemas.microsoft.com/office/drawing/2014/main" id="{7C13D5EB-2903-40B6-AD55-791530085EE4}"/>
            </a:ext>
          </a:extLst>
        </xdr:cNvPr>
        <xdr:cNvCxnSpPr/>
      </xdr:nvCxnSpPr>
      <xdr:spPr>
        <a:xfrm flipV="1">
          <a:off x="3289300" y="6084933"/>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64861</xdr:rowOff>
    </xdr:from>
    <xdr:to>
      <xdr:col>11</xdr:col>
      <xdr:colOff>187325</xdr:colOff>
      <xdr:row>31</xdr:row>
      <xdr:rowOff>166461</xdr:rowOff>
    </xdr:to>
    <xdr:sp macro="" textlink="">
      <xdr:nvSpPr>
        <xdr:cNvPr id="93" name="楕円 92">
          <a:extLst>
            <a:ext uri="{FF2B5EF4-FFF2-40B4-BE49-F238E27FC236}">
              <a16:creationId xmlns:a16="http://schemas.microsoft.com/office/drawing/2014/main" id="{64123978-E473-4321-94F7-725D5F393ED1}"/>
            </a:ext>
          </a:extLst>
        </xdr:cNvPr>
        <xdr:cNvSpPr/>
      </xdr:nvSpPr>
      <xdr:spPr>
        <a:xfrm>
          <a:off x="2476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47806</xdr:rowOff>
    </xdr:from>
    <xdr:to>
      <xdr:col>15</xdr:col>
      <xdr:colOff>136525</xdr:colOff>
      <xdr:row>31</xdr:row>
      <xdr:rowOff>115661</xdr:rowOff>
    </xdr:to>
    <xdr:cxnSp macro="">
      <xdr:nvCxnSpPr>
        <xdr:cNvPr id="94" name="直線コネクタ 93">
          <a:extLst>
            <a:ext uri="{FF2B5EF4-FFF2-40B4-BE49-F238E27FC236}">
              <a16:creationId xmlns:a16="http://schemas.microsoft.com/office/drawing/2014/main" id="{F26A505C-F33E-4BEA-B7B1-26742D0523C5}"/>
            </a:ext>
          </a:extLst>
        </xdr:cNvPr>
        <xdr:cNvCxnSpPr/>
      </xdr:nvCxnSpPr>
      <xdr:spPr>
        <a:xfrm flipV="1">
          <a:off x="2527300" y="6134281"/>
          <a:ext cx="7620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49439</xdr:rowOff>
    </xdr:from>
    <xdr:to>
      <xdr:col>7</xdr:col>
      <xdr:colOff>187325</xdr:colOff>
      <xdr:row>31</xdr:row>
      <xdr:rowOff>151039</xdr:rowOff>
    </xdr:to>
    <xdr:sp macro="" textlink="">
      <xdr:nvSpPr>
        <xdr:cNvPr id="95" name="楕円 94">
          <a:extLst>
            <a:ext uri="{FF2B5EF4-FFF2-40B4-BE49-F238E27FC236}">
              <a16:creationId xmlns:a16="http://schemas.microsoft.com/office/drawing/2014/main" id="{15C7E107-81CD-424E-819A-C41841F0BE6D}"/>
            </a:ext>
          </a:extLst>
        </xdr:cNvPr>
        <xdr:cNvSpPr/>
      </xdr:nvSpPr>
      <xdr:spPr>
        <a:xfrm>
          <a:off x="1714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100239</xdr:rowOff>
    </xdr:from>
    <xdr:to>
      <xdr:col>11</xdr:col>
      <xdr:colOff>136525</xdr:colOff>
      <xdr:row>31</xdr:row>
      <xdr:rowOff>115661</xdr:rowOff>
    </xdr:to>
    <xdr:cxnSp macro="">
      <xdr:nvCxnSpPr>
        <xdr:cNvPr id="96" name="直線コネクタ 95">
          <a:extLst>
            <a:ext uri="{FF2B5EF4-FFF2-40B4-BE49-F238E27FC236}">
              <a16:creationId xmlns:a16="http://schemas.microsoft.com/office/drawing/2014/main" id="{E7E98B28-44BA-49B2-A179-E8F16069AE5D}"/>
            </a:ext>
          </a:extLst>
        </xdr:cNvPr>
        <xdr:cNvCxnSpPr/>
      </xdr:nvCxnSpPr>
      <xdr:spPr>
        <a:xfrm>
          <a:off x="1765300" y="6186714"/>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97" name="n_1aveValue有形固定資産減価償却率">
          <a:extLst>
            <a:ext uri="{FF2B5EF4-FFF2-40B4-BE49-F238E27FC236}">
              <a16:creationId xmlns:a16="http://schemas.microsoft.com/office/drawing/2014/main" id="{62923592-BCD3-42DB-ABAC-2B8E3574D747}"/>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98" name="n_2aveValue有形固定資産減価償却率">
          <a:extLst>
            <a:ext uri="{FF2B5EF4-FFF2-40B4-BE49-F238E27FC236}">
              <a16:creationId xmlns:a16="http://schemas.microsoft.com/office/drawing/2014/main" id="{C5983EA7-5F05-46B0-A881-ADB70804F697}"/>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99" name="n_3aveValue有形固定資産減価償却率">
          <a:extLst>
            <a:ext uri="{FF2B5EF4-FFF2-40B4-BE49-F238E27FC236}">
              <a16:creationId xmlns:a16="http://schemas.microsoft.com/office/drawing/2014/main" id="{4A55BE4E-3486-4E91-B54A-3A80FF9BEF8E}"/>
            </a:ext>
          </a:extLst>
        </xdr:cNvPr>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0" name="n_4aveValue有形固定資産減価償却率">
          <a:extLst>
            <a:ext uri="{FF2B5EF4-FFF2-40B4-BE49-F238E27FC236}">
              <a16:creationId xmlns:a16="http://schemas.microsoft.com/office/drawing/2014/main" id="{8C6855D4-6E0F-4311-959D-3B1F443C42CD}"/>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65785</xdr:rowOff>
    </xdr:from>
    <xdr:ext cx="405111" cy="259045"/>
    <xdr:sp macro="" textlink="">
      <xdr:nvSpPr>
        <xdr:cNvPr id="101" name="n_1mainValue有形固定資産減価償却率">
          <a:extLst>
            <a:ext uri="{FF2B5EF4-FFF2-40B4-BE49-F238E27FC236}">
              <a16:creationId xmlns:a16="http://schemas.microsoft.com/office/drawing/2014/main" id="{440F7B90-FEFB-41C7-80FC-04C18CCFE1CA}"/>
            </a:ext>
          </a:extLst>
        </xdr:cNvPr>
        <xdr:cNvSpPr txBox="1"/>
      </xdr:nvSpPr>
      <xdr:spPr>
        <a:xfrm>
          <a:off x="3836044" y="5809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115133</xdr:rowOff>
    </xdr:from>
    <xdr:ext cx="405111" cy="259045"/>
    <xdr:sp macro="" textlink="">
      <xdr:nvSpPr>
        <xdr:cNvPr id="102" name="n_2mainValue有形固定資産減価償却率">
          <a:extLst>
            <a:ext uri="{FF2B5EF4-FFF2-40B4-BE49-F238E27FC236}">
              <a16:creationId xmlns:a16="http://schemas.microsoft.com/office/drawing/2014/main" id="{39E66456-C7E3-4389-92C4-F2759FE77E49}"/>
            </a:ext>
          </a:extLst>
        </xdr:cNvPr>
        <xdr:cNvSpPr txBox="1"/>
      </xdr:nvSpPr>
      <xdr:spPr>
        <a:xfrm>
          <a:off x="3086744" y="5858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157588</xdr:rowOff>
    </xdr:from>
    <xdr:ext cx="405111" cy="259045"/>
    <xdr:sp macro="" textlink="">
      <xdr:nvSpPr>
        <xdr:cNvPr id="103" name="n_3mainValue有形固定資産減価償却率">
          <a:extLst>
            <a:ext uri="{FF2B5EF4-FFF2-40B4-BE49-F238E27FC236}">
              <a16:creationId xmlns:a16="http://schemas.microsoft.com/office/drawing/2014/main" id="{076DCAE6-0E4F-4BE2-B638-EC19E84D0033}"/>
            </a:ext>
          </a:extLst>
        </xdr:cNvPr>
        <xdr:cNvSpPr txBox="1"/>
      </xdr:nvSpPr>
      <xdr:spPr>
        <a:xfrm>
          <a:off x="23247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142166</xdr:rowOff>
    </xdr:from>
    <xdr:ext cx="405111" cy="259045"/>
    <xdr:sp macro="" textlink="">
      <xdr:nvSpPr>
        <xdr:cNvPr id="104" name="n_4mainValue有形固定資産減価償却率">
          <a:extLst>
            <a:ext uri="{FF2B5EF4-FFF2-40B4-BE49-F238E27FC236}">
              <a16:creationId xmlns:a16="http://schemas.microsoft.com/office/drawing/2014/main" id="{3E1D1AF8-8868-4BF4-B716-01E19165FC21}"/>
            </a:ext>
          </a:extLst>
        </xdr:cNvPr>
        <xdr:cNvSpPr txBox="1"/>
      </xdr:nvSpPr>
      <xdr:spPr>
        <a:xfrm>
          <a:off x="15627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610DC226-5830-4CC6-B2D3-E5240DAB76D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F0CC242E-950D-4291-8E33-A828FFE0EE9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E47EA1CF-8121-4550-9ED5-FC520504B03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9FDBB1FF-F18A-4129-AF6B-CB018A630FB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9F1919A8-4C81-46BC-86BA-20933B1CD0A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4FE1153-7711-435B-A24F-1D2231EAAD5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6E88524D-AE2C-4EEE-A831-651891A3497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8362FC78-34FB-4913-9A18-65450259152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2803C058-9CF8-4E5B-AA6F-68CCA1FBF64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DB59FA5F-A7B5-4832-9E06-9073080CD57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992FEAFA-F715-4DCB-ACE8-2302FBD247E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DD07AD14-7BB6-4AF9-A7FB-9736F11C34A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63F13501-46C5-4084-8BCC-CD50138428D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類似団体平均値と比較すると高い水準にあるが、ここ数年は減少傾向にある。要因として、年々、人件費を抑制することで経常的な経費の削減を行い、自主財源の確保に努めたことにより基金への積み立てが出来たことが要因と思われる。今後も経常的な経費の抑制を行いつつ、自主財源の確保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2D870999-5B03-46F1-8D25-2A4CB428E5B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4470B0AF-285D-4AA4-82F1-F24718EFE65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2179295B-1483-4D75-A31A-4F261EECD44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BB77A862-A114-445B-8FD2-F723BD8AECB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018F2F23-BFFE-46B7-BF53-FD6AFE41727C}"/>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796DD7F9-7FE8-4811-A2E6-73DDA9F2123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AAD5C35A-F664-41A7-93CA-3C5DABC7DB4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69DEEF34-A33F-49D2-83F9-70FA7405735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4C7AB6B5-5BAF-4080-9946-DF8DC0C55F1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B5CDA540-1E8E-4D72-AB20-51D44AE3185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33009BD-1EE8-4987-9D0B-6710E8CFAAF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70883BCF-E143-4C93-96AE-C53EC791800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C7AE944F-AD52-4EA8-8478-C8729FE10EB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850CF957-03E1-44B4-B682-C0659CBC02F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93DBD96-34B4-4541-A3F2-ECD2A84D84A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3" name="直線コネクタ 132">
          <a:extLst>
            <a:ext uri="{FF2B5EF4-FFF2-40B4-BE49-F238E27FC236}">
              <a16:creationId xmlns:a16="http://schemas.microsoft.com/office/drawing/2014/main" id="{F7581DD8-487B-4C9B-9467-795FD490E68C}"/>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4" name="債務償還比率最小値テキスト">
          <a:extLst>
            <a:ext uri="{FF2B5EF4-FFF2-40B4-BE49-F238E27FC236}">
              <a16:creationId xmlns:a16="http://schemas.microsoft.com/office/drawing/2014/main" id="{689FF6A8-CE96-4122-8692-C11751678794}"/>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5" name="直線コネクタ 134">
          <a:extLst>
            <a:ext uri="{FF2B5EF4-FFF2-40B4-BE49-F238E27FC236}">
              <a16:creationId xmlns:a16="http://schemas.microsoft.com/office/drawing/2014/main" id="{1E382929-54E8-48EF-859E-305DFE7F942D}"/>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424A4A9E-A0E1-4046-9F2B-540A11479E2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195EE7BD-CFC7-4B14-A891-85C87B8FFD2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8" name="債務償還比率平均値テキスト">
          <a:extLst>
            <a:ext uri="{FF2B5EF4-FFF2-40B4-BE49-F238E27FC236}">
              <a16:creationId xmlns:a16="http://schemas.microsoft.com/office/drawing/2014/main" id="{4DDC2F23-D4E1-4190-BB88-55140E898EED}"/>
            </a:ext>
          </a:extLst>
        </xdr:cNvPr>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9" name="フローチャート: 判断 138">
          <a:extLst>
            <a:ext uri="{FF2B5EF4-FFF2-40B4-BE49-F238E27FC236}">
              <a16:creationId xmlns:a16="http://schemas.microsoft.com/office/drawing/2014/main" id="{CC0A2D7B-D0AA-4CEE-BEC8-14DD95EF7B44}"/>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0" name="フローチャート: 判断 139">
          <a:extLst>
            <a:ext uri="{FF2B5EF4-FFF2-40B4-BE49-F238E27FC236}">
              <a16:creationId xmlns:a16="http://schemas.microsoft.com/office/drawing/2014/main" id="{5626E860-861E-45B0-9E0D-06253DFBBA72}"/>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1" name="フローチャート: 判断 140">
          <a:extLst>
            <a:ext uri="{FF2B5EF4-FFF2-40B4-BE49-F238E27FC236}">
              <a16:creationId xmlns:a16="http://schemas.microsoft.com/office/drawing/2014/main" id="{999A383A-6B4F-401E-8A1E-47979D033594}"/>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2" name="フローチャート: 判断 141">
          <a:extLst>
            <a:ext uri="{FF2B5EF4-FFF2-40B4-BE49-F238E27FC236}">
              <a16:creationId xmlns:a16="http://schemas.microsoft.com/office/drawing/2014/main" id="{8768C74C-8BB9-43EA-A9A0-53237E5A7309}"/>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3" name="フローチャート: 判断 142">
          <a:extLst>
            <a:ext uri="{FF2B5EF4-FFF2-40B4-BE49-F238E27FC236}">
              <a16:creationId xmlns:a16="http://schemas.microsoft.com/office/drawing/2014/main" id="{068B9ACE-39EC-4587-BEE1-0799205BE8C4}"/>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43C47B2-AF7E-4CCE-BDDF-5C8B03CA873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E3403A81-3C45-4468-8760-CE3938A9579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B9D9A435-0EFB-4BD0-B22C-70A29E4A76A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66723924-86DD-42FA-9D34-A3BD3D1682E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9114FECA-86AE-4578-9461-36D61129F62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163269</xdr:rowOff>
    </xdr:from>
    <xdr:to>
      <xdr:col>76</xdr:col>
      <xdr:colOff>73025</xdr:colOff>
      <xdr:row>29</xdr:row>
      <xdr:rowOff>93419</xdr:rowOff>
    </xdr:to>
    <xdr:sp macro="" textlink="">
      <xdr:nvSpPr>
        <xdr:cNvPr id="149" name="楕円 148">
          <a:extLst>
            <a:ext uri="{FF2B5EF4-FFF2-40B4-BE49-F238E27FC236}">
              <a16:creationId xmlns:a16="http://schemas.microsoft.com/office/drawing/2014/main" id="{5F86270B-0598-4807-9CE2-CCECA3CF63D5}"/>
            </a:ext>
          </a:extLst>
        </xdr:cNvPr>
        <xdr:cNvSpPr/>
      </xdr:nvSpPr>
      <xdr:spPr>
        <a:xfrm>
          <a:off x="14744700" y="57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141696</xdr:rowOff>
    </xdr:from>
    <xdr:ext cx="469744" cy="259045"/>
    <xdr:sp macro="" textlink="">
      <xdr:nvSpPr>
        <xdr:cNvPr id="150" name="債務償還比率該当値テキスト">
          <a:extLst>
            <a:ext uri="{FF2B5EF4-FFF2-40B4-BE49-F238E27FC236}">
              <a16:creationId xmlns:a16="http://schemas.microsoft.com/office/drawing/2014/main" id="{F3DF01F2-20D7-40EC-9A14-F3196CC02603}"/>
            </a:ext>
          </a:extLst>
        </xdr:cNvPr>
        <xdr:cNvSpPr txBox="1"/>
      </xdr:nvSpPr>
      <xdr:spPr>
        <a:xfrm>
          <a:off x="14846300" y="57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49043</xdr:rowOff>
    </xdr:from>
    <xdr:to>
      <xdr:col>72</xdr:col>
      <xdr:colOff>123825</xdr:colOff>
      <xdr:row>30</xdr:row>
      <xdr:rowOff>150643</xdr:rowOff>
    </xdr:to>
    <xdr:sp macro="" textlink="">
      <xdr:nvSpPr>
        <xdr:cNvPr id="151" name="楕円 150">
          <a:extLst>
            <a:ext uri="{FF2B5EF4-FFF2-40B4-BE49-F238E27FC236}">
              <a16:creationId xmlns:a16="http://schemas.microsoft.com/office/drawing/2014/main" id="{0C613427-E8E2-419B-8615-A2003EDFF9E8}"/>
            </a:ext>
          </a:extLst>
        </xdr:cNvPr>
        <xdr:cNvSpPr/>
      </xdr:nvSpPr>
      <xdr:spPr>
        <a:xfrm>
          <a:off x="14033500" y="59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42619</xdr:rowOff>
    </xdr:from>
    <xdr:to>
      <xdr:col>76</xdr:col>
      <xdr:colOff>22225</xdr:colOff>
      <xdr:row>30</xdr:row>
      <xdr:rowOff>99843</xdr:rowOff>
    </xdr:to>
    <xdr:cxnSp macro="">
      <xdr:nvCxnSpPr>
        <xdr:cNvPr id="152" name="直線コネクタ 151">
          <a:extLst>
            <a:ext uri="{FF2B5EF4-FFF2-40B4-BE49-F238E27FC236}">
              <a16:creationId xmlns:a16="http://schemas.microsoft.com/office/drawing/2014/main" id="{84E940B3-06D1-4EF4-96F9-82840CD8B696}"/>
            </a:ext>
          </a:extLst>
        </xdr:cNvPr>
        <xdr:cNvCxnSpPr/>
      </xdr:nvCxnSpPr>
      <xdr:spPr>
        <a:xfrm flipV="1">
          <a:off x="14084300" y="5786194"/>
          <a:ext cx="711200" cy="22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110945</xdr:rowOff>
    </xdr:from>
    <xdr:to>
      <xdr:col>68</xdr:col>
      <xdr:colOff>123825</xdr:colOff>
      <xdr:row>32</xdr:row>
      <xdr:rowOff>41095</xdr:rowOff>
    </xdr:to>
    <xdr:sp macro="" textlink="">
      <xdr:nvSpPr>
        <xdr:cNvPr id="153" name="楕円 152">
          <a:extLst>
            <a:ext uri="{FF2B5EF4-FFF2-40B4-BE49-F238E27FC236}">
              <a16:creationId xmlns:a16="http://schemas.microsoft.com/office/drawing/2014/main" id="{28486AD9-114E-4C19-9450-8B08D7473B37}"/>
            </a:ext>
          </a:extLst>
        </xdr:cNvPr>
        <xdr:cNvSpPr/>
      </xdr:nvSpPr>
      <xdr:spPr>
        <a:xfrm>
          <a:off x="13271500" y="619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99843</xdr:rowOff>
    </xdr:from>
    <xdr:to>
      <xdr:col>72</xdr:col>
      <xdr:colOff>73025</xdr:colOff>
      <xdr:row>31</xdr:row>
      <xdr:rowOff>161745</xdr:rowOff>
    </xdr:to>
    <xdr:cxnSp macro="">
      <xdr:nvCxnSpPr>
        <xdr:cNvPr id="154" name="直線コネクタ 153">
          <a:extLst>
            <a:ext uri="{FF2B5EF4-FFF2-40B4-BE49-F238E27FC236}">
              <a16:creationId xmlns:a16="http://schemas.microsoft.com/office/drawing/2014/main" id="{BADF3C8C-769F-4A2C-86BC-D06BB9E4FCB1}"/>
            </a:ext>
          </a:extLst>
        </xdr:cNvPr>
        <xdr:cNvCxnSpPr/>
      </xdr:nvCxnSpPr>
      <xdr:spPr>
        <a:xfrm flipV="1">
          <a:off x="13322300" y="6014868"/>
          <a:ext cx="762000" cy="23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148548</xdr:rowOff>
    </xdr:from>
    <xdr:to>
      <xdr:col>64</xdr:col>
      <xdr:colOff>123825</xdr:colOff>
      <xdr:row>32</xdr:row>
      <xdr:rowOff>78698</xdr:rowOff>
    </xdr:to>
    <xdr:sp macro="" textlink="">
      <xdr:nvSpPr>
        <xdr:cNvPr id="155" name="楕円 154">
          <a:extLst>
            <a:ext uri="{FF2B5EF4-FFF2-40B4-BE49-F238E27FC236}">
              <a16:creationId xmlns:a16="http://schemas.microsoft.com/office/drawing/2014/main" id="{9670882A-0E19-403A-BFE8-444548455ED3}"/>
            </a:ext>
          </a:extLst>
        </xdr:cNvPr>
        <xdr:cNvSpPr/>
      </xdr:nvSpPr>
      <xdr:spPr>
        <a:xfrm>
          <a:off x="12509500" y="6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161745</xdr:rowOff>
    </xdr:from>
    <xdr:to>
      <xdr:col>68</xdr:col>
      <xdr:colOff>73025</xdr:colOff>
      <xdr:row>32</xdr:row>
      <xdr:rowOff>27898</xdr:rowOff>
    </xdr:to>
    <xdr:cxnSp macro="">
      <xdr:nvCxnSpPr>
        <xdr:cNvPr id="156" name="直線コネクタ 155">
          <a:extLst>
            <a:ext uri="{FF2B5EF4-FFF2-40B4-BE49-F238E27FC236}">
              <a16:creationId xmlns:a16="http://schemas.microsoft.com/office/drawing/2014/main" id="{EB10B696-9B60-4B56-8595-1D57434013FD}"/>
            </a:ext>
          </a:extLst>
        </xdr:cNvPr>
        <xdr:cNvCxnSpPr/>
      </xdr:nvCxnSpPr>
      <xdr:spPr>
        <a:xfrm flipV="1">
          <a:off x="12560300" y="6248220"/>
          <a:ext cx="762000" cy="3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59309</xdr:rowOff>
    </xdr:from>
    <xdr:to>
      <xdr:col>60</xdr:col>
      <xdr:colOff>123825</xdr:colOff>
      <xdr:row>31</xdr:row>
      <xdr:rowOff>160909</xdr:rowOff>
    </xdr:to>
    <xdr:sp macro="" textlink="">
      <xdr:nvSpPr>
        <xdr:cNvPr id="157" name="楕円 156">
          <a:extLst>
            <a:ext uri="{FF2B5EF4-FFF2-40B4-BE49-F238E27FC236}">
              <a16:creationId xmlns:a16="http://schemas.microsoft.com/office/drawing/2014/main" id="{83FEC62F-7BF4-4695-8499-5C7AB842F21F}"/>
            </a:ext>
          </a:extLst>
        </xdr:cNvPr>
        <xdr:cNvSpPr/>
      </xdr:nvSpPr>
      <xdr:spPr>
        <a:xfrm>
          <a:off x="11747500" y="61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110109</xdr:rowOff>
    </xdr:from>
    <xdr:to>
      <xdr:col>64</xdr:col>
      <xdr:colOff>73025</xdr:colOff>
      <xdr:row>32</xdr:row>
      <xdr:rowOff>27898</xdr:rowOff>
    </xdr:to>
    <xdr:cxnSp macro="">
      <xdr:nvCxnSpPr>
        <xdr:cNvPr id="158" name="直線コネクタ 157">
          <a:extLst>
            <a:ext uri="{FF2B5EF4-FFF2-40B4-BE49-F238E27FC236}">
              <a16:creationId xmlns:a16="http://schemas.microsoft.com/office/drawing/2014/main" id="{306E7643-B0BF-4D5C-8313-D5290A519416}"/>
            </a:ext>
          </a:extLst>
        </xdr:cNvPr>
        <xdr:cNvCxnSpPr/>
      </xdr:nvCxnSpPr>
      <xdr:spPr>
        <a:xfrm>
          <a:off x="11798300" y="6196584"/>
          <a:ext cx="762000" cy="8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9" name="n_1aveValue債務償還比率">
          <a:extLst>
            <a:ext uri="{FF2B5EF4-FFF2-40B4-BE49-F238E27FC236}">
              <a16:creationId xmlns:a16="http://schemas.microsoft.com/office/drawing/2014/main" id="{907169E1-0094-47C0-8226-F588F9465B09}"/>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0" name="n_2aveValue債務償還比率">
          <a:extLst>
            <a:ext uri="{FF2B5EF4-FFF2-40B4-BE49-F238E27FC236}">
              <a16:creationId xmlns:a16="http://schemas.microsoft.com/office/drawing/2014/main" id="{3F8B899B-F0EA-4895-B83A-90F421586A90}"/>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1" name="n_3aveValue債務償還比率">
          <a:extLst>
            <a:ext uri="{FF2B5EF4-FFF2-40B4-BE49-F238E27FC236}">
              <a16:creationId xmlns:a16="http://schemas.microsoft.com/office/drawing/2014/main" id="{6F16E66A-97A4-4195-87FB-B20824348294}"/>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2" name="n_4aveValue債務償還比率">
          <a:extLst>
            <a:ext uri="{FF2B5EF4-FFF2-40B4-BE49-F238E27FC236}">
              <a16:creationId xmlns:a16="http://schemas.microsoft.com/office/drawing/2014/main" id="{6E015518-3310-4584-93B4-81E3D786288D}"/>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141770</xdr:rowOff>
    </xdr:from>
    <xdr:ext cx="469744" cy="259045"/>
    <xdr:sp macro="" textlink="">
      <xdr:nvSpPr>
        <xdr:cNvPr id="163" name="n_1mainValue債務償還比率">
          <a:extLst>
            <a:ext uri="{FF2B5EF4-FFF2-40B4-BE49-F238E27FC236}">
              <a16:creationId xmlns:a16="http://schemas.microsoft.com/office/drawing/2014/main" id="{88E0840C-1FA5-4E26-AC13-591BF5095887}"/>
            </a:ext>
          </a:extLst>
        </xdr:cNvPr>
        <xdr:cNvSpPr txBox="1"/>
      </xdr:nvSpPr>
      <xdr:spPr>
        <a:xfrm>
          <a:off x="13836727" y="605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32222</xdr:rowOff>
    </xdr:from>
    <xdr:ext cx="469744" cy="259045"/>
    <xdr:sp macro="" textlink="">
      <xdr:nvSpPr>
        <xdr:cNvPr id="164" name="n_2mainValue債務償還比率">
          <a:extLst>
            <a:ext uri="{FF2B5EF4-FFF2-40B4-BE49-F238E27FC236}">
              <a16:creationId xmlns:a16="http://schemas.microsoft.com/office/drawing/2014/main" id="{D8BD7395-AE37-4AEB-8B65-996BC18B4760}"/>
            </a:ext>
          </a:extLst>
        </xdr:cNvPr>
        <xdr:cNvSpPr txBox="1"/>
      </xdr:nvSpPr>
      <xdr:spPr>
        <a:xfrm>
          <a:off x="13087427" y="629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69825</xdr:rowOff>
    </xdr:from>
    <xdr:ext cx="469744" cy="259045"/>
    <xdr:sp macro="" textlink="">
      <xdr:nvSpPr>
        <xdr:cNvPr id="165" name="n_3mainValue債務償還比率">
          <a:extLst>
            <a:ext uri="{FF2B5EF4-FFF2-40B4-BE49-F238E27FC236}">
              <a16:creationId xmlns:a16="http://schemas.microsoft.com/office/drawing/2014/main" id="{DBBD8490-5ADA-404D-AAB7-89DFF92A586B}"/>
            </a:ext>
          </a:extLst>
        </xdr:cNvPr>
        <xdr:cNvSpPr txBox="1"/>
      </xdr:nvSpPr>
      <xdr:spPr>
        <a:xfrm>
          <a:off x="12325427" y="6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152036</xdr:rowOff>
    </xdr:from>
    <xdr:ext cx="469744" cy="259045"/>
    <xdr:sp macro="" textlink="">
      <xdr:nvSpPr>
        <xdr:cNvPr id="166" name="n_4mainValue債務償還比率">
          <a:extLst>
            <a:ext uri="{FF2B5EF4-FFF2-40B4-BE49-F238E27FC236}">
              <a16:creationId xmlns:a16="http://schemas.microsoft.com/office/drawing/2014/main" id="{6652EEC8-0A81-4647-8586-843699C458BA}"/>
            </a:ext>
          </a:extLst>
        </xdr:cNvPr>
        <xdr:cNvSpPr txBox="1"/>
      </xdr:nvSpPr>
      <xdr:spPr>
        <a:xfrm>
          <a:off x="11563427" y="623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38EFEF45-B64C-41A2-BA03-53E13E16EAA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73CF64E3-9CDE-4326-A119-E47B25B81E8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AD49FB4A-C69A-4DBD-A0AD-12BEF38A7C4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CC19DF78-CFFC-4DA3-8EB8-40172BC2A91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1994A8D9-E291-447F-A033-6AFBF6754D4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19CE54AD-AFC0-429D-9A50-BFD91CA3157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CBAF390-6EB5-4520-B0FF-B588119E768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297548B-73CF-48E6-A8B7-5EEE0E996E0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F41002B-5CB1-4E8E-B544-DBCF521C6CE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3886FCD-554C-4594-B520-545FF07E28A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C9D802A-5590-458E-A600-CBEFFA6FD9A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54A864-CBF0-46BF-935F-758340A67DF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9792533-0115-4588-8DF8-2AC8AACE44A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4ED478B-F10D-4C4A-A50B-FD6A8FCE70A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09D60D6-C9D3-4A5F-82B8-9DC4A07647E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C252C2A-0CA3-4745-AFC2-6DDC469255F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4,185
4,123
391.76
4,437,835
3,873,327
513,710
3,038,413
4,784,205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C58004B-D70E-421B-8DE3-C307C62B17B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9FF36D2-2817-408D-A9C7-561EFD469CB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CABD81B-7BCA-4942-BEA2-B12A94D5860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27DAE14-1DBB-48CF-BDC2-9F2BA3B6F47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D088AD4-9F3D-480B-BBF8-5291CB84FAC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00E028B-2A87-48D1-929D-0341BBB0B64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FF82C42-42B9-4938-961B-43F7221D81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C62878E-CBFD-43F7-AEB0-03BC4298769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DA299FC-DC4C-4A82-9A34-FB09B9EEF87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BCEDEE9-BC12-4AED-9867-22833B36A28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0BB5755-0328-4F8C-A892-CD8453FF9E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B8570F7-0544-4DB0-94C4-0BE729C224E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318E439-6958-4997-AEEC-0F364FBA62F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B68C1D2-F482-4CFF-A129-4970F713EAD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8645BF3-526C-4C9C-B569-1D9400E7132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AB6167E-F9C3-447E-A842-E0A6EC3C22C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A69A2B7-546A-4200-A076-11DFBABABAB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A9D5335-BD58-4F56-AA36-C4678E087C8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D6B3805-ABC5-4BA4-993C-FF7029E6F2C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C4EDF7C-F85A-4880-A7AF-473515A6DAE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7D1C828-43B4-4594-8941-8F1ECAD5CDC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777E008-C561-46D9-A0B0-BEACBE3AAB7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9ED5467-E55D-44A6-8931-CD12F738790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558451A-F03B-4FF3-97D8-D2E15568388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FA2FBFB-4464-4598-BC34-11C0CF89EEB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B31F82E-1E60-46CD-BCAD-DD4774F5375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A3E8A27-07EC-4870-8B07-DD860060C3A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21B470E-3D22-41EF-B8DE-EC4167D541A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73E6F6B-A059-4595-A017-A227428F205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FB38EB7-9AC9-4ED4-BD52-27DAD750E05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202BADD-4794-468C-8B10-DBFD1A2B0B5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38B7847-FF60-4EFC-91A8-DC000F3915E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6A48CFD-78C1-42D1-BCA8-A5ED03B1E9F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08415D7-F20D-4A4C-A3DB-05D4FC3936F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0CC14AF-F853-4598-9B51-7482A02F989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E92C9E4-2B3B-4C65-938B-CE4F1D1D756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78E803F-27BF-4E13-AD79-F1C258B46A0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10739CE-2F65-4280-A76F-09C39A1B1B3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29DC325-F235-41BB-BB20-F4F0B3D44CD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7505C35-D3F1-431D-927E-F7D332A6BE5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F9B39E3-49B7-45AB-B386-94A56FDE6DB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274F09E-5EB9-4C92-B592-90ADCA56CCC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1A38DFA-6824-4485-B612-31B49435C61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27263CF-401D-469B-9495-1DF47710128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60E6E1C-6255-4FC8-B135-959F57B4A7B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4547827F-168C-4052-BE1A-5C860FEB817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69BC7DE8-E91A-46C1-89AC-DD8D09BBE3FE}"/>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D3100931-3BB2-4619-8623-6939B4007A12}"/>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B2A542B-CA6F-4618-904A-B52922D76FFC}"/>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4E4DFC6-E8C8-4810-B1BB-6680BF88D4E4}"/>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397D2952-2895-4547-9F6D-3A912902895A}"/>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B3BDB4B1-25F1-421A-8636-728F2902EEA2}"/>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207A4020-F074-4427-867F-00CF8370746C}"/>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EE5BF0BC-5441-4C9C-B2B2-A80F8515F7F5}"/>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FF7C6439-E88F-4607-A711-F92571661DFF}"/>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BF094AEB-D005-40DD-9307-C942289B8742}"/>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82A97B4C-6F10-4101-849E-53354BF084E7}"/>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72F29E4-FA41-418E-B3B2-18D38A5CCA9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BC52AFF-4023-48AC-87A2-682380056CF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30DCD5A-E85D-43C8-B47D-C40C8F80840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32FD8AC-3B9E-40C7-BEF8-834BD714CC1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AE24748-5D77-4EC9-B72A-4CD6E15142B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129903</xdr:rowOff>
    </xdr:from>
    <xdr:to>
      <xdr:col>24</xdr:col>
      <xdr:colOff>114300</xdr:colOff>
      <xdr:row>39</xdr:row>
      <xdr:rowOff>60053</xdr:rowOff>
    </xdr:to>
    <xdr:sp macro="" textlink="">
      <xdr:nvSpPr>
        <xdr:cNvPr id="74" name="楕円 73">
          <a:extLst>
            <a:ext uri="{FF2B5EF4-FFF2-40B4-BE49-F238E27FC236}">
              <a16:creationId xmlns:a16="http://schemas.microsoft.com/office/drawing/2014/main" id="{8DC2EBA1-BB99-4656-AA96-F00A50384E24}"/>
            </a:ext>
          </a:extLst>
        </xdr:cNvPr>
        <xdr:cNvSpPr/>
      </xdr:nvSpPr>
      <xdr:spPr>
        <a:xfrm>
          <a:off x="45847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152780</xdr:rowOff>
    </xdr:from>
    <xdr:ext cx="405111" cy="259045"/>
    <xdr:sp macro="" textlink="">
      <xdr:nvSpPr>
        <xdr:cNvPr id="75" name="【道路】&#10;有形固定資産減価償却率該当値テキスト">
          <a:extLst>
            <a:ext uri="{FF2B5EF4-FFF2-40B4-BE49-F238E27FC236}">
              <a16:creationId xmlns:a16="http://schemas.microsoft.com/office/drawing/2014/main" id="{4E44D8D8-DD7A-45D8-A5F8-FA9C7B1BB0C0}"/>
            </a:ext>
          </a:extLst>
        </xdr:cNvPr>
        <xdr:cNvSpPr txBox="1"/>
      </xdr:nvSpPr>
      <xdr:spPr>
        <a:xfrm>
          <a:off x="4673600" y="649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97246</xdr:rowOff>
    </xdr:from>
    <xdr:to>
      <xdr:col>20</xdr:col>
      <xdr:colOff>38100</xdr:colOff>
      <xdr:row>39</xdr:row>
      <xdr:rowOff>27396</xdr:rowOff>
    </xdr:to>
    <xdr:sp macro="" textlink="">
      <xdr:nvSpPr>
        <xdr:cNvPr id="76" name="楕円 75">
          <a:extLst>
            <a:ext uri="{FF2B5EF4-FFF2-40B4-BE49-F238E27FC236}">
              <a16:creationId xmlns:a16="http://schemas.microsoft.com/office/drawing/2014/main" id="{C9C7B317-303C-4F62-8901-32AB9C3C9DBD}"/>
            </a:ext>
          </a:extLst>
        </xdr:cNvPr>
        <xdr:cNvSpPr/>
      </xdr:nvSpPr>
      <xdr:spPr>
        <a:xfrm>
          <a:off x="3746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148046</xdr:rowOff>
    </xdr:from>
    <xdr:to>
      <xdr:col>24</xdr:col>
      <xdr:colOff>63500</xdr:colOff>
      <xdr:row>39</xdr:row>
      <xdr:rowOff>9253</xdr:rowOff>
    </xdr:to>
    <xdr:cxnSp macro="">
      <xdr:nvCxnSpPr>
        <xdr:cNvPr id="77" name="直線コネクタ 76">
          <a:extLst>
            <a:ext uri="{FF2B5EF4-FFF2-40B4-BE49-F238E27FC236}">
              <a16:creationId xmlns:a16="http://schemas.microsoft.com/office/drawing/2014/main" id="{4A307BE2-F44C-4A24-9FD2-FAA9CF7B0680}"/>
            </a:ext>
          </a:extLst>
        </xdr:cNvPr>
        <xdr:cNvCxnSpPr/>
      </xdr:nvCxnSpPr>
      <xdr:spPr>
        <a:xfrm>
          <a:off x="3797300" y="66631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31931</xdr:rowOff>
    </xdr:from>
    <xdr:to>
      <xdr:col>15</xdr:col>
      <xdr:colOff>101600</xdr:colOff>
      <xdr:row>38</xdr:row>
      <xdr:rowOff>133531</xdr:rowOff>
    </xdr:to>
    <xdr:sp macro="" textlink="">
      <xdr:nvSpPr>
        <xdr:cNvPr id="78" name="楕円 77">
          <a:extLst>
            <a:ext uri="{FF2B5EF4-FFF2-40B4-BE49-F238E27FC236}">
              <a16:creationId xmlns:a16="http://schemas.microsoft.com/office/drawing/2014/main" id="{7D8198DD-DC30-4EFC-BC69-F760AEDCC60E}"/>
            </a:ext>
          </a:extLst>
        </xdr:cNvPr>
        <xdr:cNvSpPr/>
      </xdr:nvSpPr>
      <xdr:spPr>
        <a:xfrm>
          <a:off x="2857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82731</xdr:rowOff>
    </xdr:from>
    <xdr:to>
      <xdr:col>19</xdr:col>
      <xdr:colOff>177800</xdr:colOff>
      <xdr:row>38</xdr:row>
      <xdr:rowOff>148046</xdr:rowOff>
    </xdr:to>
    <xdr:cxnSp macro="">
      <xdr:nvCxnSpPr>
        <xdr:cNvPr id="79" name="直線コネクタ 78">
          <a:extLst>
            <a:ext uri="{FF2B5EF4-FFF2-40B4-BE49-F238E27FC236}">
              <a16:creationId xmlns:a16="http://schemas.microsoft.com/office/drawing/2014/main" id="{1EF469FD-9211-4AD9-888C-7A36354D946C}"/>
            </a:ext>
          </a:extLst>
        </xdr:cNvPr>
        <xdr:cNvCxnSpPr/>
      </xdr:nvCxnSpPr>
      <xdr:spPr>
        <a:xfrm>
          <a:off x="2908300" y="65978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31931</xdr:rowOff>
    </xdr:from>
    <xdr:to>
      <xdr:col>10</xdr:col>
      <xdr:colOff>165100</xdr:colOff>
      <xdr:row>38</xdr:row>
      <xdr:rowOff>133531</xdr:rowOff>
    </xdr:to>
    <xdr:sp macro="" textlink="">
      <xdr:nvSpPr>
        <xdr:cNvPr id="80" name="楕円 79">
          <a:extLst>
            <a:ext uri="{FF2B5EF4-FFF2-40B4-BE49-F238E27FC236}">
              <a16:creationId xmlns:a16="http://schemas.microsoft.com/office/drawing/2014/main" id="{CB9BBD7B-3934-475C-AE1D-66DD6D96605A}"/>
            </a:ext>
          </a:extLst>
        </xdr:cNvPr>
        <xdr:cNvSpPr/>
      </xdr:nvSpPr>
      <xdr:spPr>
        <a:xfrm>
          <a:off x="1968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82731</xdr:rowOff>
    </xdr:from>
    <xdr:to>
      <xdr:col>15</xdr:col>
      <xdr:colOff>50800</xdr:colOff>
      <xdr:row>38</xdr:row>
      <xdr:rowOff>82731</xdr:rowOff>
    </xdr:to>
    <xdr:cxnSp macro="">
      <xdr:nvCxnSpPr>
        <xdr:cNvPr id="81" name="直線コネクタ 80">
          <a:extLst>
            <a:ext uri="{FF2B5EF4-FFF2-40B4-BE49-F238E27FC236}">
              <a16:creationId xmlns:a16="http://schemas.microsoft.com/office/drawing/2014/main" id="{2F5DC073-8452-4D76-AC57-41D8DC048FA8}"/>
            </a:ext>
          </a:extLst>
        </xdr:cNvPr>
        <xdr:cNvCxnSpPr/>
      </xdr:nvCxnSpPr>
      <xdr:spPr>
        <a:xfrm>
          <a:off x="2019300" y="65978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170724</xdr:rowOff>
    </xdr:from>
    <xdr:to>
      <xdr:col>6</xdr:col>
      <xdr:colOff>38100</xdr:colOff>
      <xdr:row>38</xdr:row>
      <xdr:rowOff>100874</xdr:rowOff>
    </xdr:to>
    <xdr:sp macro="" textlink="">
      <xdr:nvSpPr>
        <xdr:cNvPr id="82" name="楕円 81">
          <a:extLst>
            <a:ext uri="{FF2B5EF4-FFF2-40B4-BE49-F238E27FC236}">
              <a16:creationId xmlns:a16="http://schemas.microsoft.com/office/drawing/2014/main" id="{A96AD11A-ABBD-47F0-A083-D1B5EB50A2F2}"/>
            </a:ext>
          </a:extLst>
        </xdr:cNvPr>
        <xdr:cNvSpPr/>
      </xdr:nvSpPr>
      <xdr:spPr>
        <a:xfrm>
          <a:off x="1079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50074</xdr:rowOff>
    </xdr:from>
    <xdr:to>
      <xdr:col>10</xdr:col>
      <xdr:colOff>114300</xdr:colOff>
      <xdr:row>38</xdr:row>
      <xdr:rowOff>82731</xdr:rowOff>
    </xdr:to>
    <xdr:cxnSp macro="">
      <xdr:nvCxnSpPr>
        <xdr:cNvPr id="83" name="直線コネクタ 82">
          <a:extLst>
            <a:ext uri="{FF2B5EF4-FFF2-40B4-BE49-F238E27FC236}">
              <a16:creationId xmlns:a16="http://schemas.microsoft.com/office/drawing/2014/main" id="{2A2EED23-CDE7-4665-9057-3C4AEDFFA4EC}"/>
            </a:ext>
          </a:extLst>
        </xdr:cNvPr>
        <xdr:cNvCxnSpPr/>
      </xdr:nvCxnSpPr>
      <xdr:spPr>
        <a:xfrm>
          <a:off x="1130300" y="65651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59C617A7-E651-41F7-A293-F30DAE75B782}"/>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9AFDD3F4-C325-4EF4-942F-2A5006CA47F2}"/>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80CF08E7-7EFB-43CF-80B7-D63883414DC7}"/>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0CB42C2A-69E2-4BB8-A4DD-449D0550050A}"/>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43923</xdr:rowOff>
    </xdr:from>
    <xdr:ext cx="405111" cy="259045"/>
    <xdr:sp macro="" textlink="">
      <xdr:nvSpPr>
        <xdr:cNvPr id="88" name="n_1mainValue【道路】&#10;有形固定資産減価償却率">
          <a:extLst>
            <a:ext uri="{FF2B5EF4-FFF2-40B4-BE49-F238E27FC236}">
              <a16:creationId xmlns:a16="http://schemas.microsoft.com/office/drawing/2014/main" id="{AA963E98-7508-470F-B48E-115D21DD301E}"/>
            </a:ext>
          </a:extLst>
        </xdr:cNvPr>
        <xdr:cNvSpPr txBox="1"/>
      </xdr:nvSpPr>
      <xdr:spPr>
        <a:xfrm>
          <a:off x="35820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150058</xdr:rowOff>
    </xdr:from>
    <xdr:ext cx="405111" cy="259045"/>
    <xdr:sp macro="" textlink="">
      <xdr:nvSpPr>
        <xdr:cNvPr id="89" name="n_2mainValue【道路】&#10;有形固定資産減価償却率">
          <a:extLst>
            <a:ext uri="{FF2B5EF4-FFF2-40B4-BE49-F238E27FC236}">
              <a16:creationId xmlns:a16="http://schemas.microsoft.com/office/drawing/2014/main" id="{036478FB-63CA-4410-951D-5E461078BA39}"/>
            </a:ext>
          </a:extLst>
        </xdr:cNvPr>
        <xdr:cNvSpPr txBox="1"/>
      </xdr:nvSpPr>
      <xdr:spPr>
        <a:xfrm>
          <a:off x="2705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90" name="n_3mainValue【道路】&#10;有形固定資産減価償却率">
          <a:extLst>
            <a:ext uri="{FF2B5EF4-FFF2-40B4-BE49-F238E27FC236}">
              <a16:creationId xmlns:a16="http://schemas.microsoft.com/office/drawing/2014/main" id="{5298B57A-8C03-40E5-B19B-C7F381BF67F1}"/>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117401</xdr:rowOff>
    </xdr:from>
    <xdr:ext cx="405111" cy="259045"/>
    <xdr:sp macro="" textlink="">
      <xdr:nvSpPr>
        <xdr:cNvPr id="91" name="n_4mainValue【道路】&#10;有形固定資産減価償却率">
          <a:extLst>
            <a:ext uri="{FF2B5EF4-FFF2-40B4-BE49-F238E27FC236}">
              <a16:creationId xmlns:a16="http://schemas.microsoft.com/office/drawing/2014/main" id="{9ED2DC75-70F8-4900-A964-745768F0B464}"/>
            </a:ext>
          </a:extLst>
        </xdr:cNvPr>
        <xdr:cNvSpPr txBox="1"/>
      </xdr:nvSpPr>
      <xdr:spPr>
        <a:xfrm>
          <a:off x="927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14A2E1F-DD1F-4668-8DDC-97438CC736D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CA221AF-B9B2-416B-8135-39E4A26E379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8BAF271-0E07-4503-830B-707C7F6C7BC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9E7B0AF-A025-437B-B0A6-C2E14944696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4119A0C-DB72-4322-9CED-711147E741A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E36314B-8048-451E-9623-04B63F761FF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CBD8425-A75D-4248-8797-BF37E373D9C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85DB5BD-8DD5-4670-AA76-74ED8480BEC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477B56AD-E344-4CD4-BE16-3936D499988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B198F0D-ED09-4910-8F24-206ED964BB8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8D210EF1-B4B5-4366-AD54-40E1B10BB91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F55BBCA-8808-4263-9038-1449DDD722E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44DD6BF-32FA-461A-AE4D-040269B52BC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FE435F49-49BA-49C0-8855-22C77791E964}"/>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2BA64E4-EB93-4BAB-9BB8-86783703A10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1656A0C9-27D4-4A96-A206-B8A3C5062AD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814D2E5-D910-4012-999C-F62FBA478DE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31107B14-CC33-4FDC-86F3-D0561847D86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EF565EC-187D-48A8-9F19-E8C0D469DA9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8C865561-7C3D-4A18-BDB5-3ED8651E443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72853F5-D2BD-4991-ADAF-3DAB12B94B4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46CB69EC-2EA4-4C7D-8E55-7A95BE580C5E}"/>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7515A199-36D0-4874-94F1-F1E998EE78C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C68C7350-1386-42B3-91A7-83C903EA0737}"/>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7AD09C31-5FE2-46D9-9467-FD17F46A3F03}"/>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E716830F-22A2-4A16-9957-FFA5A94C422A}"/>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FD9B4F2C-F885-4835-99F2-07D065C14F99}"/>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E9FEAC39-AB27-46A2-8108-5E0958288D83}"/>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a:extLst>
            <a:ext uri="{FF2B5EF4-FFF2-40B4-BE49-F238E27FC236}">
              <a16:creationId xmlns:a16="http://schemas.microsoft.com/office/drawing/2014/main" id="{A1A354D6-8499-4507-9663-63A576AC1BA0}"/>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B37A12AA-7903-4679-9AAD-D88DE2EC7894}"/>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3A38DC50-BE46-4DF4-8106-0E9B71AB2726}"/>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1204BF6D-2AE1-419B-8ADA-035CD08C792D}"/>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B88695A6-80EB-43CF-8B4C-8868BCEF12B4}"/>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9FAAEB7C-FAF5-401C-AE8B-E01F90DBCEA8}"/>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DDD5B4C-60FA-4031-823E-AC8F1A08D51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CA6A97C-1E83-4B54-9710-3C3F89A100F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243C530-FBFE-4DF4-927F-4CC7FA72C0A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7D1CCA7-6126-43B3-B773-3CAACE8B515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59CC366-DDC0-45BB-9018-98FF95FC683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66311</xdr:rowOff>
    </xdr:from>
    <xdr:to>
      <xdr:col>55</xdr:col>
      <xdr:colOff>50800</xdr:colOff>
      <xdr:row>40</xdr:row>
      <xdr:rowOff>167911</xdr:rowOff>
    </xdr:to>
    <xdr:sp macro="" textlink="">
      <xdr:nvSpPr>
        <xdr:cNvPr id="131" name="楕円 130">
          <a:extLst>
            <a:ext uri="{FF2B5EF4-FFF2-40B4-BE49-F238E27FC236}">
              <a16:creationId xmlns:a16="http://schemas.microsoft.com/office/drawing/2014/main" id="{A7113BD7-6DD4-4E81-8115-81BD87CF9773}"/>
            </a:ext>
          </a:extLst>
        </xdr:cNvPr>
        <xdr:cNvSpPr/>
      </xdr:nvSpPr>
      <xdr:spPr>
        <a:xfrm>
          <a:off x="10426700" y="692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89188</xdr:rowOff>
    </xdr:from>
    <xdr:ext cx="599010" cy="259045"/>
    <xdr:sp macro="" textlink="">
      <xdr:nvSpPr>
        <xdr:cNvPr id="132" name="【道路】&#10;一人当たり延長該当値テキスト">
          <a:extLst>
            <a:ext uri="{FF2B5EF4-FFF2-40B4-BE49-F238E27FC236}">
              <a16:creationId xmlns:a16="http://schemas.microsoft.com/office/drawing/2014/main" id="{E48600C5-3FFD-43A0-8BA4-1A6B9D97103F}"/>
            </a:ext>
          </a:extLst>
        </xdr:cNvPr>
        <xdr:cNvSpPr txBox="1"/>
      </xdr:nvSpPr>
      <xdr:spPr>
        <a:xfrm>
          <a:off x="10515600" y="677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70838</xdr:rowOff>
    </xdr:from>
    <xdr:to>
      <xdr:col>50</xdr:col>
      <xdr:colOff>165100</xdr:colOff>
      <xdr:row>41</xdr:row>
      <xdr:rowOff>988</xdr:rowOff>
    </xdr:to>
    <xdr:sp macro="" textlink="">
      <xdr:nvSpPr>
        <xdr:cNvPr id="133" name="楕円 132">
          <a:extLst>
            <a:ext uri="{FF2B5EF4-FFF2-40B4-BE49-F238E27FC236}">
              <a16:creationId xmlns:a16="http://schemas.microsoft.com/office/drawing/2014/main" id="{6EB2FF6D-93E4-4420-ABEE-658BD05F0995}"/>
            </a:ext>
          </a:extLst>
        </xdr:cNvPr>
        <xdr:cNvSpPr/>
      </xdr:nvSpPr>
      <xdr:spPr>
        <a:xfrm>
          <a:off x="9588500" y="692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117111</xdr:rowOff>
    </xdr:from>
    <xdr:to>
      <xdr:col>55</xdr:col>
      <xdr:colOff>0</xdr:colOff>
      <xdr:row>40</xdr:row>
      <xdr:rowOff>121638</xdr:rowOff>
    </xdr:to>
    <xdr:cxnSp macro="">
      <xdr:nvCxnSpPr>
        <xdr:cNvPr id="134" name="直線コネクタ 133">
          <a:extLst>
            <a:ext uri="{FF2B5EF4-FFF2-40B4-BE49-F238E27FC236}">
              <a16:creationId xmlns:a16="http://schemas.microsoft.com/office/drawing/2014/main" id="{0799E4E5-15DF-438C-921A-C89D63535BD4}"/>
            </a:ext>
          </a:extLst>
        </xdr:cNvPr>
        <xdr:cNvCxnSpPr/>
      </xdr:nvCxnSpPr>
      <xdr:spPr>
        <a:xfrm flipV="1">
          <a:off x="9639300" y="6975111"/>
          <a:ext cx="8382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76393</xdr:rowOff>
    </xdr:from>
    <xdr:to>
      <xdr:col>46</xdr:col>
      <xdr:colOff>38100</xdr:colOff>
      <xdr:row>41</xdr:row>
      <xdr:rowOff>6543</xdr:rowOff>
    </xdr:to>
    <xdr:sp macro="" textlink="">
      <xdr:nvSpPr>
        <xdr:cNvPr id="135" name="楕円 134">
          <a:extLst>
            <a:ext uri="{FF2B5EF4-FFF2-40B4-BE49-F238E27FC236}">
              <a16:creationId xmlns:a16="http://schemas.microsoft.com/office/drawing/2014/main" id="{6C376370-E14D-40CA-AF61-B048C0E7219B}"/>
            </a:ext>
          </a:extLst>
        </xdr:cNvPr>
        <xdr:cNvSpPr/>
      </xdr:nvSpPr>
      <xdr:spPr>
        <a:xfrm>
          <a:off x="8699500" y="693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121638</xdr:rowOff>
    </xdr:from>
    <xdr:to>
      <xdr:col>50</xdr:col>
      <xdr:colOff>114300</xdr:colOff>
      <xdr:row>40</xdr:row>
      <xdr:rowOff>127193</xdr:rowOff>
    </xdr:to>
    <xdr:cxnSp macro="">
      <xdr:nvCxnSpPr>
        <xdr:cNvPr id="136" name="直線コネクタ 135">
          <a:extLst>
            <a:ext uri="{FF2B5EF4-FFF2-40B4-BE49-F238E27FC236}">
              <a16:creationId xmlns:a16="http://schemas.microsoft.com/office/drawing/2014/main" id="{39D4C422-2674-47E5-8F99-328FAC80C02C}"/>
            </a:ext>
          </a:extLst>
        </xdr:cNvPr>
        <xdr:cNvCxnSpPr/>
      </xdr:nvCxnSpPr>
      <xdr:spPr>
        <a:xfrm flipV="1">
          <a:off x="8750300" y="6979638"/>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80449</xdr:rowOff>
    </xdr:from>
    <xdr:to>
      <xdr:col>41</xdr:col>
      <xdr:colOff>101600</xdr:colOff>
      <xdr:row>41</xdr:row>
      <xdr:rowOff>10599</xdr:rowOff>
    </xdr:to>
    <xdr:sp macro="" textlink="">
      <xdr:nvSpPr>
        <xdr:cNvPr id="137" name="楕円 136">
          <a:extLst>
            <a:ext uri="{FF2B5EF4-FFF2-40B4-BE49-F238E27FC236}">
              <a16:creationId xmlns:a16="http://schemas.microsoft.com/office/drawing/2014/main" id="{BBAF04BB-D958-48AB-84D7-66432FFE8B64}"/>
            </a:ext>
          </a:extLst>
        </xdr:cNvPr>
        <xdr:cNvSpPr/>
      </xdr:nvSpPr>
      <xdr:spPr>
        <a:xfrm>
          <a:off x="7810500" y="693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127193</xdr:rowOff>
    </xdr:from>
    <xdr:to>
      <xdr:col>45</xdr:col>
      <xdr:colOff>177800</xdr:colOff>
      <xdr:row>40</xdr:row>
      <xdr:rowOff>131249</xdr:rowOff>
    </xdr:to>
    <xdr:cxnSp macro="">
      <xdr:nvCxnSpPr>
        <xdr:cNvPr id="138" name="直線コネクタ 137">
          <a:extLst>
            <a:ext uri="{FF2B5EF4-FFF2-40B4-BE49-F238E27FC236}">
              <a16:creationId xmlns:a16="http://schemas.microsoft.com/office/drawing/2014/main" id="{448249F7-720B-4CCC-83AC-9834E1150E53}"/>
            </a:ext>
          </a:extLst>
        </xdr:cNvPr>
        <xdr:cNvCxnSpPr/>
      </xdr:nvCxnSpPr>
      <xdr:spPr>
        <a:xfrm flipV="1">
          <a:off x="7861300" y="6985193"/>
          <a:ext cx="889000" cy="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96748</xdr:rowOff>
    </xdr:from>
    <xdr:to>
      <xdr:col>36</xdr:col>
      <xdr:colOff>165100</xdr:colOff>
      <xdr:row>41</xdr:row>
      <xdr:rowOff>26898</xdr:rowOff>
    </xdr:to>
    <xdr:sp macro="" textlink="">
      <xdr:nvSpPr>
        <xdr:cNvPr id="139" name="楕円 138">
          <a:extLst>
            <a:ext uri="{FF2B5EF4-FFF2-40B4-BE49-F238E27FC236}">
              <a16:creationId xmlns:a16="http://schemas.microsoft.com/office/drawing/2014/main" id="{1BD58D1D-D055-4C3D-A374-2111571D9DE3}"/>
            </a:ext>
          </a:extLst>
        </xdr:cNvPr>
        <xdr:cNvSpPr/>
      </xdr:nvSpPr>
      <xdr:spPr>
        <a:xfrm>
          <a:off x="6921500" y="69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131249</xdr:rowOff>
    </xdr:from>
    <xdr:to>
      <xdr:col>41</xdr:col>
      <xdr:colOff>50800</xdr:colOff>
      <xdr:row>40</xdr:row>
      <xdr:rowOff>147548</xdr:rowOff>
    </xdr:to>
    <xdr:cxnSp macro="">
      <xdr:nvCxnSpPr>
        <xdr:cNvPr id="140" name="直線コネクタ 139">
          <a:extLst>
            <a:ext uri="{FF2B5EF4-FFF2-40B4-BE49-F238E27FC236}">
              <a16:creationId xmlns:a16="http://schemas.microsoft.com/office/drawing/2014/main" id="{BB4774FA-3CE3-4B0B-B3BB-37B297C87200}"/>
            </a:ext>
          </a:extLst>
        </xdr:cNvPr>
        <xdr:cNvCxnSpPr/>
      </xdr:nvCxnSpPr>
      <xdr:spPr>
        <a:xfrm flipV="1">
          <a:off x="6972300" y="6989249"/>
          <a:ext cx="8890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a:extLst>
            <a:ext uri="{FF2B5EF4-FFF2-40B4-BE49-F238E27FC236}">
              <a16:creationId xmlns:a16="http://schemas.microsoft.com/office/drawing/2014/main" id="{AD555F1D-61A9-4E92-9C07-6AB81C4FD10F}"/>
            </a:ext>
          </a:extLst>
        </xdr:cNvPr>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a:extLst>
            <a:ext uri="{FF2B5EF4-FFF2-40B4-BE49-F238E27FC236}">
              <a16:creationId xmlns:a16="http://schemas.microsoft.com/office/drawing/2014/main" id="{1DD62163-2545-43D1-9750-6D281D308C2C}"/>
            </a:ext>
          </a:extLst>
        </xdr:cNvPr>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a:extLst>
            <a:ext uri="{FF2B5EF4-FFF2-40B4-BE49-F238E27FC236}">
              <a16:creationId xmlns:a16="http://schemas.microsoft.com/office/drawing/2014/main" id="{96A13F90-41D1-410B-913C-99A0713B93B3}"/>
            </a:ext>
          </a:extLst>
        </xdr:cNvPr>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a:extLst>
            <a:ext uri="{FF2B5EF4-FFF2-40B4-BE49-F238E27FC236}">
              <a16:creationId xmlns:a16="http://schemas.microsoft.com/office/drawing/2014/main" id="{67D4BBD9-BE1F-47FE-BB19-9D3030280C35}"/>
            </a:ext>
          </a:extLst>
        </xdr:cNvPr>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17515</xdr:rowOff>
    </xdr:from>
    <xdr:ext cx="599010" cy="259045"/>
    <xdr:sp macro="" textlink="">
      <xdr:nvSpPr>
        <xdr:cNvPr id="145" name="n_1mainValue【道路】&#10;一人当たり延長">
          <a:extLst>
            <a:ext uri="{FF2B5EF4-FFF2-40B4-BE49-F238E27FC236}">
              <a16:creationId xmlns:a16="http://schemas.microsoft.com/office/drawing/2014/main" id="{5AE8A6B9-FF52-4A3C-977B-972AC100C117}"/>
            </a:ext>
          </a:extLst>
        </xdr:cNvPr>
        <xdr:cNvSpPr txBox="1"/>
      </xdr:nvSpPr>
      <xdr:spPr>
        <a:xfrm>
          <a:off x="9327094" y="670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23070</xdr:rowOff>
    </xdr:from>
    <xdr:ext cx="599010" cy="259045"/>
    <xdr:sp macro="" textlink="">
      <xdr:nvSpPr>
        <xdr:cNvPr id="146" name="n_2mainValue【道路】&#10;一人当たり延長">
          <a:extLst>
            <a:ext uri="{FF2B5EF4-FFF2-40B4-BE49-F238E27FC236}">
              <a16:creationId xmlns:a16="http://schemas.microsoft.com/office/drawing/2014/main" id="{C9F6AE7C-5FE0-4B11-A26C-619771B86A1C}"/>
            </a:ext>
          </a:extLst>
        </xdr:cNvPr>
        <xdr:cNvSpPr txBox="1"/>
      </xdr:nvSpPr>
      <xdr:spPr>
        <a:xfrm>
          <a:off x="8450794" y="67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27126</xdr:rowOff>
    </xdr:from>
    <xdr:ext cx="599010" cy="259045"/>
    <xdr:sp macro="" textlink="">
      <xdr:nvSpPr>
        <xdr:cNvPr id="147" name="n_3mainValue【道路】&#10;一人当たり延長">
          <a:extLst>
            <a:ext uri="{FF2B5EF4-FFF2-40B4-BE49-F238E27FC236}">
              <a16:creationId xmlns:a16="http://schemas.microsoft.com/office/drawing/2014/main" id="{B85E69F8-E1FF-43EB-A498-91B34446EBE9}"/>
            </a:ext>
          </a:extLst>
        </xdr:cNvPr>
        <xdr:cNvSpPr txBox="1"/>
      </xdr:nvSpPr>
      <xdr:spPr>
        <a:xfrm>
          <a:off x="7561794" y="67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43425</xdr:rowOff>
    </xdr:from>
    <xdr:ext cx="599010" cy="259045"/>
    <xdr:sp macro="" textlink="">
      <xdr:nvSpPr>
        <xdr:cNvPr id="148" name="n_4mainValue【道路】&#10;一人当たり延長">
          <a:extLst>
            <a:ext uri="{FF2B5EF4-FFF2-40B4-BE49-F238E27FC236}">
              <a16:creationId xmlns:a16="http://schemas.microsoft.com/office/drawing/2014/main" id="{FA4A968C-6F8D-4F17-AD32-A5E48D5C1D8F}"/>
            </a:ext>
          </a:extLst>
        </xdr:cNvPr>
        <xdr:cNvSpPr txBox="1"/>
      </xdr:nvSpPr>
      <xdr:spPr>
        <a:xfrm>
          <a:off x="6672794" y="672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781A4DF-785A-41EC-9BAB-7DBB51C25A2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6FA7A2C-3B6B-44B8-89BA-6AB8D00D212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978E717-0795-49EE-9265-03456197CA1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86D96B1-8D4F-4904-A4B6-92315ACF798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301694F-DE10-4A69-BAAD-271DADF86E5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0E6BB36-3B2D-4034-97C8-7566D5E5B8C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98015C1-2912-4A57-8DEA-85AC2C5F0F0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23EB13B-B937-49F9-8C3B-52326E39239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36054FA-73BC-42FB-89EC-B04C23C9DC8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6F44569-B714-4870-8533-D54C17A237F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0DE6CC5-4381-4029-836A-21EAD65DC0B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B6301F2-A253-4C15-906A-56583279333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D9246A35-61CB-4B68-B428-0A3122B1996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C2E950C-62A1-4FCF-8E1D-0E4FFA29351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71372AEC-96A4-4899-8433-8DBD87DBB33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36BDCCF7-0194-4A82-AD49-D8C8AE15623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555DFE28-6FCA-4E47-9FC5-2083BCED32D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C2C3877-0A78-4A6B-9049-AB5FBA76B4F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75B3DECA-EF9A-4F86-A5DB-A07BA3B7F25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62FEFC8E-EA64-43EE-B1A1-3FB96F9962B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A510980-57C6-449F-83D7-75787AA42EA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D516217-205B-4708-9757-4C56CE06476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EDE91782-A804-4F55-BE31-9EBF29FE7C3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BCBCAE0-F137-40D9-A316-DE0A15A7A59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8CE87573-5C9B-4889-AF87-BB07E1BDBE2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07EC9768-824F-4F59-B9DA-FF3DA9E62A14}"/>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F8481603-8306-4CBA-B609-162ADA8C4AEA}"/>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FD1ECDBA-F83B-4695-BEC8-4B660E0F84FD}"/>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2F91D1FC-45F5-46EC-8FC5-F9C3795E7DE9}"/>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979AE757-86A4-48B6-8AEF-DA3BE926050A}"/>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863CCFED-2176-4E99-A0A9-90E309398158}"/>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473A83A9-B994-4924-922A-1B0C7BC4BC92}"/>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41E98C89-3CF4-48E3-85ED-3B392A37AD8C}"/>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EC230FEC-CB5E-40D5-B944-9809DA6276CE}"/>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76BAF4FA-8623-4E4A-86F9-58079C25A92A}"/>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8A79E6D0-8A90-425F-B465-20E9FCC2ED7A}"/>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845CD59-1804-4BEF-ADBC-63E5054BD29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513CDB8-05F5-4F74-8E3A-EC114433047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F307228-6615-4699-84A3-D307D08A722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7EFF15F-62D2-41F3-8401-4C4CBE35EFD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96787B7-8E52-4FB0-BEA2-C9450DD9417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112485</xdr:rowOff>
    </xdr:from>
    <xdr:to>
      <xdr:col>24</xdr:col>
      <xdr:colOff>114300</xdr:colOff>
      <xdr:row>61</xdr:row>
      <xdr:rowOff>42635</xdr:rowOff>
    </xdr:to>
    <xdr:sp macro="" textlink="">
      <xdr:nvSpPr>
        <xdr:cNvPr id="190" name="楕円 189">
          <a:extLst>
            <a:ext uri="{FF2B5EF4-FFF2-40B4-BE49-F238E27FC236}">
              <a16:creationId xmlns:a16="http://schemas.microsoft.com/office/drawing/2014/main" id="{3DD0D29A-4CD1-469D-8F57-33D633CDB534}"/>
            </a:ext>
          </a:extLst>
        </xdr:cNvPr>
        <xdr:cNvSpPr/>
      </xdr:nvSpPr>
      <xdr:spPr>
        <a:xfrm>
          <a:off x="4584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135362</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7494E1DB-CE65-4FCF-81DD-3F0D64AC96FC}"/>
            </a:ext>
          </a:extLst>
        </xdr:cNvPr>
        <xdr:cNvSpPr txBox="1"/>
      </xdr:nvSpPr>
      <xdr:spPr>
        <a:xfrm>
          <a:off x="4673600" y="1025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73297</xdr:rowOff>
    </xdr:from>
    <xdr:to>
      <xdr:col>20</xdr:col>
      <xdr:colOff>38100</xdr:colOff>
      <xdr:row>61</xdr:row>
      <xdr:rowOff>3447</xdr:rowOff>
    </xdr:to>
    <xdr:sp macro="" textlink="">
      <xdr:nvSpPr>
        <xdr:cNvPr id="192" name="楕円 191">
          <a:extLst>
            <a:ext uri="{FF2B5EF4-FFF2-40B4-BE49-F238E27FC236}">
              <a16:creationId xmlns:a16="http://schemas.microsoft.com/office/drawing/2014/main" id="{B8BD442F-718C-450A-BABE-F5B9319BDF6A}"/>
            </a:ext>
          </a:extLst>
        </xdr:cNvPr>
        <xdr:cNvSpPr/>
      </xdr:nvSpPr>
      <xdr:spPr>
        <a:xfrm>
          <a:off x="3746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124097</xdr:rowOff>
    </xdr:from>
    <xdr:to>
      <xdr:col>24</xdr:col>
      <xdr:colOff>63500</xdr:colOff>
      <xdr:row>60</xdr:row>
      <xdr:rowOff>163285</xdr:rowOff>
    </xdr:to>
    <xdr:cxnSp macro="">
      <xdr:nvCxnSpPr>
        <xdr:cNvPr id="193" name="直線コネクタ 192">
          <a:extLst>
            <a:ext uri="{FF2B5EF4-FFF2-40B4-BE49-F238E27FC236}">
              <a16:creationId xmlns:a16="http://schemas.microsoft.com/office/drawing/2014/main" id="{FBBE7263-81EC-487B-BE88-48EA2A0E2EB2}"/>
            </a:ext>
          </a:extLst>
        </xdr:cNvPr>
        <xdr:cNvCxnSpPr/>
      </xdr:nvCxnSpPr>
      <xdr:spPr>
        <a:xfrm>
          <a:off x="3797300" y="1041109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94" name="楕円 193">
          <a:extLst>
            <a:ext uri="{FF2B5EF4-FFF2-40B4-BE49-F238E27FC236}">
              <a16:creationId xmlns:a16="http://schemas.microsoft.com/office/drawing/2014/main" id="{4540C454-5466-49DB-9F2D-C1F58387691D}"/>
            </a:ext>
          </a:extLst>
        </xdr:cNvPr>
        <xdr:cNvSpPr/>
      </xdr:nvSpPr>
      <xdr:spPr>
        <a:xfrm>
          <a:off x="2857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124097</xdr:rowOff>
    </xdr:to>
    <xdr:cxnSp macro="">
      <xdr:nvCxnSpPr>
        <xdr:cNvPr id="195" name="直線コネクタ 194">
          <a:extLst>
            <a:ext uri="{FF2B5EF4-FFF2-40B4-BE49-F238E27FC236}">
              <a16:creationId xmlns:a16="http://schemas.microsoft.com/office/drawing/2014/main" id="{9C06A19A-E336-4C03-B7C8-E45479F9C1B7}"/>
            </a:ext>
          </a:extLst>
        </xdr:cNvPr>
        <xdr:cNvCxnSpPr/>
      </xdr:nvCxnSpPr>
      <xdr:spPr>
        <a:xfrm>
          <a:off x="2908300" y="103882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168003</xdr:rowOff>
    </xdr:from>
    <xdr:to>
      <xdr:col>10</xdr:col>
      <xdr:colOff>165100</xdr:colOff>
      <xdr:row>60</xdr:row>
      <xdr:rowOff>98153</xdr:rowOff>
    </xdr:to>
    <xdr:sp macro="" textlink="">
      <xdr:nvSpPr>
        <xdr:cNvPr id="196" name="楕円 195">
          <a:extLst>
            <a:ext uri="{FF2B5EF4-FFF2-40B4-BE49-F238E27FC236}">
              <a16:creationId xmlns:a16="http://schemas.microsoft.com/office/drawing/2014/main" id="{59F68C4B-CCCB-45F9-81BD-1D92FBE40F30}"/>
            </a:ext>
          </a:extLst>
        </xdr:cNvPr>
        <xdr:cNvSpPr/>
      </xdr:nvSpPr>
      <xdr:spPr>
        <a:xfrm>
          <a:off x="1968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47353</xdr:rowOff>
    </xdr:from>
    <xdr:to>
      <xdr:col>15</xdr:col>
      <xdr:colOff>50800</xdr:colOff>
      <xdr:row>60</xdr:row>
      <xdr:rowOff>101237</xdr:rowOff>
    </xdr:to>
    <xdr:cxnSp macro="">
      <xdr:nvCxnSpPr>
        <xdr:cNvPr id="197" name="直線コネクタ 196">
          <a:extLst>
            <a:ext uri="{FF2B5EF4-FFF2-40B4-BE49-F238E27FC236}">
              <a16:creationId xmlns:a16="http://schemas.microsoft.com/office/drawing/2014/main" id="{224A5211-9DAD-4D88-9D36-77423EF5262C}"/>
            </a:ext>
          </a:extLst>
        </xdr:cNvPr>
        <xdr:cNvCxnSpPr/>
      </xdr:nvCxnSpPr>
      <xdr:spPr>
        <a:xfrm>
          <a:off x="2019300" y="1033435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1451</xdr:rowOff>
    </xdr:from>
    <xdr:to>
      <xdr:col>6</xdr:col>
      <xdr:colOff>38100</xdr:colOff>
      <xdr:row>60</xdr:row>
      <xdr:rowOff>103051</xdr:rowOff>
    </xdr:to>
    <xdr:sp macro="" textlink="">
      <xdr:nvSpPr>
        <xdr:cNvPr id="198" name="楕円 197">
          <a:extLst>
            <a:ext uri="{FF2B5EF4-FFF2-40B4-BE49-F238E27FC236}">
              <a16:creationId xmlns:a16="http://schemas.microsoft.com/office/drawing/2014/main" id="{B62D00CC-F96A-49DB-B266-E3659588E77B}"/>
            </a:ext>
          </a:extLst>
        </xdr:cNvPr>
        <xdr:cNvSpPr/>
      </xdr:nvSpPr>
      <xdr:spPr>
        <a:xfrm>
          <a:off x="1079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47353</xdr:rowOff>
    </xdr:from>
    <xdr:to>
      <xdr:col>10</xdr:col>
      <xdr:colOff>114300</xdr:colOff>
      <xdr:row>60</xdr:row>
      <xdr:rowOff>52251</xdr:rowOff>
    </xdr:to>
    <xdr:cxnSp macro="">
      <xdr:nvCxnSpPr>
        <xdr:cNvPr id="199" name="直線コネクタ 198">
          <a:extLst>
            <a:ext uri="{FF2B5EF4-FFF2-40B4-BE49-F238E27FC236}">
              <a16:creationId xmlns:a16="http://schemas.microsoft.com/office/drawing/2014/main" id="{16B9630F-8B58-4CC4-9AE1-07A5656E6121}"/>
            </a:ext>
          </a:extLst>
        </xdr:cNvPr>
        <xdr:cNvCxnSpPr/>
      </xdr:nvCxnSpPr>
      <xdr:spPr>
        <a:xfrm flipV="1">
          <a:off x="1130300" y="1033435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FE95FA6B-1048-410F-A424-B72617BD0F98}"/>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5C65A095-7BCF-4F80-BB93-71A738CAB50A}"/>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4DA058F9-5626-4AA7-9828-663E0EC7E036}"/>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CB06EE24-15CA-4A8F-B97F-BEB66EAE9BCC}"/>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19974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1143F904-5ED9-48B4-AD71-F8942989C2C7}"/>
            </a:ext>
          </a:extLst>
        </xdr:cNvPr>
        <xdr:cNvSpPr txBox="1"/>
      </xdr:nvSpPr>
      <xdr:spPr>
        <a:xfrm>
          <a:off x="35820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4E540ADD-96D2-4EB5-B865-1FBF7CD7E436}"/>
            </a:ext>
          </a:extLst>
        </xdr:cNvPr>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114680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E5383DAD-4C0A-4896-ABE0-7B1EE36156AC}"/>
            </a:ext>
          </a:extLst>
        </xdr:cNvPr>
        <xdr:cNvSpPr txBox="1"/>
      </xdr:nvSpPr>
      <xdr:spPr>
        <a:xfrm>
          <a:off x="1816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119578</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FA64BCDA-BFBD-47B1-8739-AB3B65742DAC}"/>
            </a:ext>
          </a:extLst>
        </xdr:cNvPr>
        <xdr:cNvSpPr txBox="1"/>
      </xdr:nvSpPr>
      <xdr:spPr>
        <a:xfrm>
          <a:off x="927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2C1F15A7-89F1-4E47-A892-3EE94E0876B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9A469ABB-8699-4196-BE1C-DF50F757C9F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B0549D7B-0C9A-4ADB-A290-68468593351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6CC3DAB3-B5DE-4EED-A6E8-DAA0E081BAC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D52D900D-F46F-437D-B6E4-0219D305956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B0D0E530-EA15-497A-ACC7-768F3DF1093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61985DD4-7588-452E-8987-0E65DC4AC9C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7CA3E90-B716-4B06-9B72-5A6CA432948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C6813E3-E6BA-4717-A0B8-7A4A1768B8E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8C90BDF-E7AB-4595-A628-FB42F84B38B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F9DBE93D-8FF1-48E9-A08A-0C953B507F3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A3163BD5-16E3-458A-A908-68E8DD6C657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23D88D40-CC17-46A9-86BC-091B16AF472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D3F20121-8C62-4497-A3FD-87330BC903B1}"/>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65D40FEE-4D88-4F52-8D1E-A07BF5B7D53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F96E6803-7291-4AD8-9802-88A89D5D6D16}"/>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DA20906C-0802-4496-B21E-E6B1E9D5AB3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49D24CA6-4414-4517-B98D-DC86A4BB51FF}"/>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527B87AA-C876-4FFD-B665-DFEED621D4F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26DC0898-DE20-44C4-A559-A857487032B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9C064EF7-4A0D-46A6-AF5F-8F9B2E1E1AC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3B5D4ED3-DED0-45D2-8452-1DB070962E60}"/>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C6CF99FE-3C58-493E-9E2B-4070F0EB4C67}"/>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4422A5B6-FB77-4B04-9F7F-4366A256381D}"/>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D48A51F1-9A38-44E5-887B-939A1DFE2683}"/>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6CFFAE13-FC9B-465B-9925-94939E864685}"/>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9311B9E4-764A-4CE3-B895-A557CEAB5471}"/>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A7CA8A51-C092-49A9-BBC1-AAE110B8927E}"/>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607E588B-5726-4F9F-90C3-142C2644D704}"/>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F2EAC791-9D18-4156-A707-506B1FE857B6}"/>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28C4703E-86F9-4AA6-AF4D-6C15CA025AC4}"/>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9626FE0A-AD5D-4DDF-A9A7-69E523E16928}"/>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F015A26-8F6F-48D6-BDEA-F2D5FA0D61F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46281B9-BF5B-4AF2-859E-ECF3EC02098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58A5472-314A-4FC4-8969-66C210811B3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57D8A7B-BA4D-4D65-8808-48C13336274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89FF335-1A28-47CE-A63C-747249A1AC3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161231</xdr:rowOff>
    </xdr:from>
    <xdr:to>
      <xdr:col>55</xdr:col>
      <xdr:colOff>50800</xdr:colOff>
      <xdr:row>62</xdr:row>
      <xdr:rowOff>91381</xdr:rowOff>
    </xdr:to>
    <xdr:sp macro="" textlink="">
      <xdr:nvSpPr>
        <xdr:cNvPr id="245" name="楕円 244">
          <a:extLst>
            <a:ext uri="{FF2B5EF4-FFF2-40B4-BE49-F238E27FC236}">
              <a16:creationId xmlns:a16="http://schemas.microsoft.com/office/drawing/2014/main" id="{9E9D3D5D-2A7A-4254-B255-C58F22E45C5C}"/>
            </a:ext>
          </a:extLst>
        </xdr:cNvPr>
        <xdr:cNvSpPr/>
      </xdr:nvSpPr>
      <xdr:spPr>
        <a:xfrm>
          <a:off x="10426700" y="1061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12658</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1ADEC19A-98A8-4213-ADCE-856D9F4064BA}"/>
            </a:ext>
          </a:extLst>
        </xdr:cNvPr>
        <xdr:cNvSpPr txBox="1"/>
      </xdr:nvSpPr>
      <xdr:spPr>
        <a:xfrm>
          <a:off x="10515600" y="104711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126836</xdr:rowOff>
    </xdr:from>
    <xdr:to>
      <xdr:col>50</xdr:col>
      <xdr:colOff>165100</xdr:colOff>
      <xdr:row>62</xdr:row>
      <xdr:rowOff>56986</xdr:rowOff>
    </xdr:to>
    <xdr:sp macro="" textlink="">
      <xdr:nvSpPr>
        <xdr:cNvPr id="247" name="楕円 246">
          <a:extLst>
            <a:ext uri="{FF2B5EF4-FFF2-40B4-BE49-F238E27FC236}">
              <a16:creationId xmlns:a16="http://schemas.microsoft.com/office/drawing/2014/main" id="{3CC9B146-1091-4CF8-9A56-D898336FB2F6}"/>
            </a:ext>
          </a:extLst>
        </xdr:cNvPr>
        <xdr:cNvSpPr/>
      </xdr:nvSpPr>
      <xdr:spPr>
        <a:xfrm>
          <a:off x="9588500" y="105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6186</xdr:rowOff>
    </xdr:from>
    <xdr:to>
      <xdr:col>55</xdr:col>
      <xdr:colOff>0</xdr:colOff>
      <xdr:row>62</xdr:row>
      <xdr:rowOff>40581</xdr:rowOff>
    </xdr:to>
    <xdr:cxnSp macro="">
      <xdr:nvCxnSpPr>
        <xdr:cNvPr id="248" name="直線コネクタ 247">
          <a:extLst>
            <a:ext uri="{FF2B5EF4-FFF2-40B4-BE49-F238E27FC236}">
              <a16:creationId xmlns:a16="http://schemas.microsoft.com/office/drawing/2014/main" id="{D91D5AE2-2F6D-4C7F-B2DE-FD36601BC094}"/>
            </a:ext>
          </a:extLst>
        </xdr:cNvPr>
        <xdr:cNvCxnSpPr/>
      </xdr:nvCxnSpPr>
      <xdr:spPr>
        <a:xfrm>
          <a:off x="9639300" y="10636086"/>
          <a:ext cx="838200" cy="3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134077</xdr:rowOff>
    </xdr:from>
    <xdr:to>
      <xdr:col>46</xdr:col>
      <xdr:colOff>38100</xdr:colOff>
      <xdr:row>62</xdr:row>
      <xdr:rowOff>64227</xdr:rowOff>
    </xdr:to>
    <xdr:sp macro="" textlink="">
      <xdr:nvSpPr>
        <xdr:cNvPr id="249" name="楕円 248">
          <a:extLst>
            <a:ext uri="{FF2B5EF4-FFF2-40B4-BE49-F238E27FC236}">
              <a16:creationId xmlns:a16="http://schemas.microsoft.com/office/drawing/2014/main" id="{B0081D32-10ED-4351-A4F5-A0BA54499CBF}"/>
            </a:ext>
          </a:extLst>
        </xdr:cNvPr>
        <xdr:cNvSpPr/>
      </xdr:nvSpPr>
      <xdr:spPr>
        <a:xfrm>
          <a:off x="8699500" y="1059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6186</xdr:rowOff>
    </xdr:from>
    <xdr:to>
      <xdr:col>50</xdr:col>
      <xdr:colOff>114300</xdr:colOff>
      <xdr:row>62</xdr:row>
      <xdr:rowOff>13427</xdr:rowOff>
    </xdr:to>
    <xdr:cxnSp macro="">
      <xdr:nvCxnSpPr>
        <xdr:cNvPr id="250" name="直線コネクタ 249">
          <a:extLst>
            <a:ext uri="{FF2B5EF4-FFF2-40B4-BE49-F238E27FC236}">
              <a16:creationId xmlns:a16="http://schemas.microsoft.com/office/drawing/2014/main" id="{72287B10-AC11-4EED-B5A7-40FDC587F572}"/>
            </a:ext>
          </a:extLst>
        </xdr:cNvPr>
        <xdr:cNvCxnSpPr/>
      </xdr:nvCxnSpPr>
      <xdr:spPr>
        <a:xfrm flipV="1">
          <a:off x="8750300" y="10636086"/>
          <a:ext cx="889000" cy="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126977</xdr:rowOff>
    </xdr:from>
    <xdr:to>
      <xdr:col>41</xdr:col>
      <xdr:colOff>101600</xdr:colOff>
      <xdr:row>62</xdr:row>
      <xdr:rowOff>57127</xdr:rowOff>
    </xdr:to>
    <xdr:sp macro="" textlink="">
      <xdr:nvSpPr>
        <xdr:cNvPr id="251" name="楕円 250">
          <a:extLst>
            <a:ext uri="{FF2B5EF4-FFF2-40B4-BE49-F238E27FC236}">
              <a16:creationId xmlns:a16="http://schemas.microsoft.com/office/drawing/2014/main" id="{6C4B6ABD-7541-48BB-B4C2-66AA97F865B9}"/>
            </a:ext>
          </a:extLst>
        </xdr:cNvPr>
        <xdr:cNvSpPr/>
      </xdr:nvSpPr>
      <xdr:spPr>
        <a:xfrm>
          <a:off x="7810500" y="1058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6327</xdr:rowOff>
    </xdr:from>
    <xdr:to>
      <xdr:col>45</xdr:col>
      <xdr:colOff>177800</xdr:colOff>
      <xdr:row>62</xdr:row>
      <xdr:rowOff>13427</xdr:rowOff>
    </xdr:to>
    <xdr:cxnSp macro="">
      <xdr:nvCxnSpPr>
        <xdr:cNvPr id="252" name="直線コネクタ 251">
          <a:extLst>
            <a:ext uri="{FF2B5EF4-FFF2-40B4-BE49-F238E27FC236}">
              <a16:creationId xmlns:a16="http://schemas.microsoft.com/office/drawing/2014/main" id="{F9281D5F-0E96-4DEF-BB01-D09E03731860}"/>
            </a:ext>
          </a:extLst>
        </xdr:cNvPr>
        <xdr:cNvCxnSpPr/>
      </xdr:nvCxnSpPr>
      <xdr:spPr>
        <a:xfrm>
          <a:off x="7861300" y="10636227"/>
          <a:ext cx="889000" cy="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147447</xdr:rowOff>
    </xdr:from>
    <xdr:to>
      <xdr:col>36</xdr:col>
      <xdr:colOff>165100</xdr:colOff>
      <xdr:row>62</xdr:row>
      <xdr:rowOff>77597</xdr:rowOff>
    </xdr:to>
    <xdr:sp macro="" textlink="">
      <xdr:nvSpPr>
        <xdr:cNvPr id="253" name="楕円 252">
          <a:extLst>
            <a:ext uri="{FF2B5EF4-FFF2-40B4-BE49-F238E27FC236}">
              <a16:creationId xmlns:a16="http://schemas.microsoft.com/office/drawing/2014/main" id="{CDD620F3-29B1-4A32-BB63-66F2A8A3D79F}"/>
            </a:ext>
          </a:extLst>
        </xdr:cNvPr>
        <xdr:cNvSpPr/>
      </xdr:nvSpPr>
      <xdr:spPr>
        <a:xfrm>
          <a:off x="6921500" y="1060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6327</xdr:rowOff>
    </xdr:from>
    <xdr:to>
      <xdr:col>41</xdr:col>
      <xdr:colOff>50800</xdr:colOff>
      <xdr:row>62</xdr:row>
      <xdr:rowOff>26797</xdr:rowOff>
    </xdr:to>
    <xdr:cxnSp macro="">
      <xdr:nvCxnSpPr>
        <xdr:cNvPr id="254" name="直線コネクタ 253">
          <a:extLst>
            <a:ext uri="{FF2B5EF4-FFF2-40B4-BE49-F238E27FC236}">
              <a16:creationId xmlns:a16="http://schemas.microsoft.com/office/drawing/2014/main" id="{29B7F5AC-2B2A-4F52-A2EE-AD5EF5F4B197}"/>
            </a:ext>
          </a:extLst>
        </xdr:cNvPr>
        <xdr:cNvCxnSpPr/>
      </xdr:nvCxnSpPr>
      <xdr:spPr>
        <a:xfrm flipV="1">
          <a:off x="6972300" y="10636227"/>
          <a:ext cx="889000" cy="2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257DF74D-B13D-426D-A6B0-F35ECD221FDA}"/>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619B3753-34BE-4495-955F-CA8AF7F9D276}"/>
            </a:ext>
          </a:extLst>
        </xdr:cNvPr>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F717628D-04A8-4F11-B738-FECB2990160F}"/>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5AC92922-AAD7-4D76-A9BB-32A19CBF2BEC}"/>
            </a:ext>
          </a:extLst>
        </xdr:cNvPr>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73513</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EF94F8F6-C5DB-4EC9-B115-D1673704E64E}"/>
            </a:ext>
          </a:extLst>
        </xdr:cNvPr>
        <xdr:cNvSpPr txBox="1"/>
      </xdr:nvSpPr>
      <xdr:spPr>
        <a:xfrm>
          <a:off x="9281505" y="103605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80754</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B109E6AE-C503-472A-9602-FF79913A30E2}"/>
            </a:ext>
          </a:extLst>
        </xdr:cNvPr>
        <xdr:cNvSpPr txBox="1"/>
      </xdr:nvSpPr>
      <xdr:spPr>
        <a:xfrm>
          <a:off x="8405205" y="103677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73654</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4B9048BD-1614-49B2-AFCA-21E573A834F7}"/>
            </a:ext>
          </a:extLst>
        </xdr:cNvPr>
        <xdr:cNvSpPr txBox="1"/>
      </xdr:nvSpPr>
      <xdr:spPr>
        <a:xfrm>
          <a:off x="7516205" y="10360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94124</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11AB8606-DDD9-44A1-92D7-9BF227D1EA11}"/>
            </a:ext>
          </a:extLst>
        </xdr:cNvPr>
        <xdr:cNvSpPr txBox="1"/>
      </xdr:nvSpPr>
      <xdr:spPr>
        <a:xfrm>
          <a:off x="6627205" y="10381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88CEE70A-D928-4265-B303-0C903318E74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9B5BF7B6-D0B8-45A1-B378-565243A5355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76CD8168-3E5D-4F49-A14E-A8B6FD2EF88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CF3C65A2-A0FA-4D9C-B29B-80D4886EBC0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2DD25FBD-71D7-49BE-87D6-F0F8E133B3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DC9C72FA-AE1B-4F65-93F0-AAF1F77CA7D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1BE77603-8E10-4911-84E7-D1BF30B2FF4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87813EFB-2409-4CB9-A7AF-75B4F0D40DA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5214267B-A00B-4D04-A08F-A5C98768FC1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6F8D72C2-29B4-4807-9400-5333F0C9A95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9598D875-1F5D-4497-9624-31835E92DF4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7C295F68-1C09-4096-BCDE-57F2E4928E6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E6846021-CCCD-4D66-A4EB-915DAF71B32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1649123B-E1B2-4544-B1CE-B7E7C935779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58AC9F07-7CC0-4173-B21C-2768EBFCB92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BD2810C4-71AF-40BB-98E7-FD18C1CE48C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5F2D5DB2-A744-4C96-BDB5-30095F643F8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4560E874-DC79-4BE9-B9C2-C922C292D4E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DFE58738-E909-4E7D-8110-AD8647A17A9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8512B47E-D18D-4BC4-A00A-D94AEF78F7B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B8449018-063F-4A27-B6CE-0F14ED80CA6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371FD850-84B6-4D92-86EE-35839995EE1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736E3127-3158-430A-9D6B-6D449A99B2E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A3548152-E89B-4CD3-B2DF-722A3E47381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5B4D60F6-1C82-4941-9014-7CE32B8944D3}"/>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B0B4FBB3-765D-4150-84AA-77A69CEE9CB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2B224C77-D675-4C95-9205-9A2D18C1739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957EB43E-5E93-46B2-B321-7C51AD38582D}"/>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9C895552-A7FF-4C88-86AA-C75E8BDC21B2}"/>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434DD4-C94E-4260-BAC0-4B8975E28CF9}"/>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ED139D62-4600-48FE-BA80-AF2F8FB6A9BD}"/>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04C7DCFC-079F-4CDA-864B-756F8638533E}"/>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DA604667-C0D0-43EA-9E49-7AA3C2F371E8}"/>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1E9752CF-47D1-45B2-935E-CB8B25D1DD69}"/>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87EE6881-BDEC-4927-8688-85C3A2175023}"/>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F10BDF2-66EB-444B-8F5D-29FC9AE0381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01DCDE7-A75E-4BC0-972F-9F54A128C47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B633A3A-E006-4E65-92FF-196EEF279D6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947FF7D-658C-458B-B7A5-CCCCDED8FA1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6EFF9D8-A546-4E86-8CAF-E39B7732D29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65405</xdr:rowOff>
    </xdr:from>
    <xdr:to>
      <xdr:col>24</xdr:col>
      <xdr:colOff>114300</xdr:colOff>
      <xdr:row>84</xdr:row>
      <xdr:rowOff>167005</xdr:rowOff>
    </xdr:to>
    <xdr:sp macro="" textlink="">
      <xdr:nvSpPr>
        <xdr:cNvPr id="303" name="楕円 302">
          <a:extLst>
            <a:ext uri="{FF2B5EF4-FFF2-40B4-BE49-F238E27FC236}">
              <a16:creationId xmlns:a16="http://schemas.microsoft.com/office/drawing/2014/main" id="{9BD26D2A-390C-453F-B473-09A63690FEFB}"/>
            </a:ext>
          </a:extLst>
        </xdr:cNvPr>
        <xdr:cNvSpPr/>
      </xdr:nvSpPr>
      <xdr:spPr>
        <a:xfrm>
          <a:off x="45847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43832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6C6EF7B8-45B3-47B6-8020-E6D41B38DCCD}"/>
            </a:ext>
          </a:extLst>
        </xdr:cNvPr>
        <xdr:cNvSpPr txBox="1"/>
      </xdr:nvSpPr>
      <xdr:spPr>
        <a:xfrm>
          <a:off x="4673600"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109220</xdr:rowOff>
    </xdr:from>
    <xdr:to>
      <xdr:col>20</xdr:col>
      <xdr:colOff>38100</xdr:colOff>
      <xdr:row>84</xdr:row>
      <xdr:rowOff>39370</xdr:rowOff>
    </xdr:to>
    <xdr:sp macro="" textlink="">
      <xdr:nvSpPr>
        <xdr:cNvPr id="305" name="楕円 304">
          <a:extLst>
            <a:ext uri="{FF2B5EF4-FFF2-40B4-BE49-F238E27FC236}">
              <a16:creationId xmlns:a16="http://schemas.microsoft.com/office/drawing/2014/main" id="{A979C0BA-6BA0-4B8F-8C89-794E9A382953}"/>
            </a:ext>
          </a:extLst>
        </xdr:cNvPr>
        <xdr:cNvSpPr/>
      </xdr:nvSpPr>
      <xdr:spPr>
        <a:xfrm>
          <a:off x="3746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160020</xdr:rowOff>
    </xdr:from>
    <xdr:to>
      <xdr:col>24</xdr:col>
      <xdr:colOff>63500</xdr:colOff>
      <xdr:row>84</xdr:row>
      <xdr:rowOff>116205</xdr:rowOff>
    </xdr:to>
    <xdr:cxnSp macro="">
      <xdr:nvCxnSpPr>
        <xdr:cNvPr id="306" name="直線コネクタ 305">
          <a:extLst>
            <a:ext uri="{FF2B5EF4-FFF2-40B4-BE49-F238E27FC236}">
              <a16:creationId xmlns:a16="http://schemas.microsoft.com/office/drawing/2014/main" id="{BF63AB3F-3F83-43D0-9BAE-CDADF8419573}"/>
            </a:ext>
          </a:extLst>
        </xdr:cNvPr>
        <xdr:cNvCxnSpPr/>
      </xdr:nvCxnSpPr>
      <xdr:spPr>
        <a:xfrm>
          <a:off x="3797300" y="14390370"/>
          <a:ext cx="8382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170180</xdr:rowOff>
    </xdr:from>
    <xdr:to>
      <xdr:col>15</xdr:col>
      <xdr:colOff>101600</xdr:colOff>
      <xdr:row>84</xdr:row>
      <xdr:rowOff>100330</xdr:rowOff>
    </xdr:to>
    <xdr:sp macro="" textlink="">
      <xdr:nvSpPr>
        <xdr:cNvPr id="307" name="楕円 306">
          <a:extLst>
            <a:ext uri="{FF2B5EF4-FFF2-40B4-BE49-F238E27FC236}">
              <a16:creationId xmlns:a16="http://schemas.microsoft.com/office/drawing/2014/main" id="{E027087F-F619-4548-A9FF-A461A67F7C49}"/>
            </a:ext>
          </a:extLst>
        </xdr:cNvPr>
        <xdr:cNvSpPr/>
      </xdr:nvSpPr>
      <xdr:spPr>
        <a:xfrm>
          <a:off x="2857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160020</xdr:rowOff>
    </xdr:from>
    <xdr:to>
      <xdr:col>19</xdr:col>
      <xdr:colOff>177800</xdr:colOff>
      <xdr:row>84</xdr:row>
      <xdr:rowOff>49530</xdr:rowOff>
    </xdr:to>
    <xdr:cxnSp macro="">
      <xdr:nvCxnSpPr>
        <xdr:cNvPr id="308" name="直線コネクタ 307">
          <a:extLst>
            <a:ext uri="{FF2B5EF4-FFF2-40B4-BE49-F238E27FC236}">
              <a16:creationId xmlns:a16="http://schemas.microsoft.com/office/drawing/2014/main" id="{BB5E8571-67E0-4230-B3E4-224303D416C9}"/>
            </a:ext>
          </a:extLst>
        </xdr:cNvPr>
        <xdr:cNvCxnSpPr/>
      </xdr:nvCxnSpPr>
      <xdr:spPr>
        <a:xfrm flipV="1">
          <a:off x="2908300" y="143903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143511</xdr:rowOff>
    </xdr:from>
    <xdr:to>
      <xdr:col>10</xdr:col>
      <xdr:colOff>165100</xdr:colOff>
      <xdr:row>84</xdr:row>
      <xdr:rowOff>73661</xdr:rowOff>
    </xdr:to>
    <xdr:sp macro="" textlink="">
      <xdr:nvSpPr>
        <xdr:cNvPr id="309" name="楕円 308">
          <a:extLst>
            <a:ext uri="{FF2B5EF4-FFF2-40B4-BE49-F238E27FC236}">
              <a16:creationId xmlns:a16="http://schemas.microsoft.com/office/drawing/2014/main" id="{802407B4-D34D-4A1E-86CB-C0D0232DE66E}"/>
            </a:ext>
          </a:extLst>
        </xdr:cNvPr>
        <xdr:cNvSpPr/>
      </xdr:nvSpPr>
      <xdr:spPr>
        <a:xfrm>
          <a:off x="1968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22861</xdr:rowOff>
    </xdr:from>
    <xdr:to>
      <xdr:col>15</xdr:col>
      <xdr:colOff>50800</xdr:colOff>
      <xdr:row>84</xdr:row>
      <xdr:rowOff>49530</xdr:rowOff>
    </xdr:to>
    <xdr:cxnSp macro="">
      <xdr:nvCxnSpPr>
        <xdr:cNvPr id="310" name="直線コネクタ 309">
          <a:extLst>
            <a:ext uri="{FF2B5EF4-FFF2-40B4-BE49-F238E27FC236}">
              <a16:creationId xmlns:a16="http://schemas.microsoft.com/office/drawing/2014/main" id="{1CC956E5-C71D-48CC-B83C-6D590C248CAE}"/>
            </a:ext>
          </a:extLst>
        </xdr:cNvPr>
        <xdr:cNvCxnSpPr/>
      </xdr:nvCxnSpPr>
      <xdr:spPr>
        <a:xfrm>
          <a:off x="2019300" y="144246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143511</xdr:rowOff>
    </xdr:from>
    <xdr:to>
      <xdr:col>6</xdr:col>
      <xdr:colOff>38100</xdr:colOff>
      <xdr:row>84</xdr:row>
      <xdr:rowOff>73661</xdr:rowOff>
    </xdr:to>
    <xdr:sp macro="" textlink="">
      <xdr:nvSpPr>
        <xdr:cNvPr id="311" name="楕円 310">
          <a:extLst>
            <a:ext uri="{FF2B5EF4-FFF2-40B4-BE49-F238E27FC236}">
              <a16:creationId xmlns:a16="http://schemas.microsoft.com/office/drawing/2014/main" id="{577E7AC6-E3A4-4D96-B1E8-8CA65017C95C}"/>
            </a:ext>
          </a:extLst>
        </xdr:cNvPr>
        <xdr:cNvSpPr/>
      </xdr:nvSpPr>
      <xdr:spPr>
        <a:xfrm>
          <a:off x="1079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22861</xdr:rowOff>
    </xdr:from>
    <xdr:to>
      <xdr:col>10</xdr:col>
      <xdr:colOff>114300</xdr:colOff>
      <xdr:row>84</xdr:row>
      <xdr:rowOff>22861</xdr:rowOff>
    </xdr:to>
    <xdr:cxnSp macro="">
      <xdr:nvCxnSpPr>
        <xdr:cNvPr id="312" name="直線コネクタ 311">
          <a:extLst>
            <a:ext uri="{FF2B5EF4-FFF2-40B4-BE49-F238E27FC236}">
              <a16:creationId xmlns:a16="http://schemas.microsoft.com/office/drawing/2014/main" id="{452A4267-728C-4789-9923-34A1D45CD0FC}"/>
            </a:ext>
          </a:extLst>
        </xdr:cNvPr>
        <xdr:cNvCxnSpPr/>
      </xdr:nvCxnSpPr>
      <xdr:spPr>
        <a:xfrm>
          <a:off x="1130300" y="14424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287457D7-ECEC-4301-AC67-5E8088FA04E1}"/>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42B17C5B-B8AB-4424-B60A-685818F97FF3}"/>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a:extLst>
            <a:ext uri="{FF2B5EF4-FFF2-40B4-BE49-F238E27FC236}">
              <a16:creationId xmlns:a16="http://schemas.microsoft.com/office/drawing/2014/main" id="{D4EA7351-D505-417D-B24C-C414086EAEB6}"/>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a:extLst>
            <a:ext uri="{FF2B5EF4-FFF2-40B4-BE49-F238E27FC236}">
              <a16:creationId xmlns:a16="http://schemas.microsoft.com/office/drawing/2014/main" id="{65B35A97-3E57-49E6-A087-4545BFD8826E}"/>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30497</xdr:rowOff>
    </xdr:from>
    <xdr:ext cx="405111" cy="259045"/>
    <xdr:sp macro="" textlink="">
      <xdr:nvSpPr>
        <xdr:cNvPr id="317" name="n_1mainValue【公営住宅】&#10;有形固定資産減価償却率">
          <a:extLst>
            <a:ext uri="{FF2B5EF4-FFF2-40B4-BE49-F238E27FC236}">
              <a16:creationId xmlns:a16="http://schemas.microsoft.com/office/drawing/2014/main" id="{805867EA-01B7-4A0A-9693-D2C18DF628EE}"/>
            </a:ext>
          </a:extLst>
        </xdr:cNvPr>
        <xdr:cNvSpPr txBox="1"/>
      </xdr:nvSpPr>
      <xdr:spPr>
        <a:xfrm>
          <a:off x="35820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318" name="n_2mainValue【公営住宅】&#10;有形固定資産減価償却率">
          <a:extLst>
            <a:ext uri="{FF2B5EF4-FFF2-40B4-BE49-F238E27FC236}">
              <a16:creationId xmlns:a16="http://schemas.microsoft.com/office/drawing/2014/main" id="{639BC671-7364-45E1-9C0F-BB204E80EFAF}"/>
            </a:ext>
          </a:extLst>
        </xdr:cNvPr>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64788</xdr:rowOff>
    </xdr:from>
    <xdr:ext cx="405111" cy="259045"/>
    <xdr:sp macro="" textlink="">
      <xdr:nvSpPr>
        <xdr:cNvPr id="319" name="n_3mainValue【公営住宅】&#10;有形固定資産減価償却率">
          <a:extLst>
            <a:ext uri="{FF2B5EF4-FFF2-40B4-BE49-F238E27FC236}">
              <a16:creationId xmlns:a16="http://schemas.microsoft.com/office/drawing/2014/main" id="{14E1CDDB-CEDA-41A9-B378-9F51FC807D6A}"/>
            </a:ext>
          </a:extLst>
        </xdr:cNvPr>
        <xdr:cNvSpPr txBox="1"/>
      </xdr:nvSpPr>
      <xdr:spPr>
        <a:xfrm>
          <a:off x="1816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64788</xdr:rowOff>
    </xdr:from>
    <xdr:ext cx="405111" cy="259045"/>
    <xdr:sp macro="" textlink="">
      <xdr:nvSpPr>
        <xdr:cNvPr id="320" name="n_4mainValue【公営住宅】&#10;有形固定資産減価償却率">
          <a:extLst>
            <a:ext uri="{FF2B5EF4-FFF2-40B4-BE49-F238E27FC236}">
              <a16:creationId xmlns:a16="http://schemas.microsoft.com/office/drawing/2014/main" id="{33A423BD-7BB5-4A46-AAD1-C93ED1819B72}"/>
            </a:ext>
          </a:extLst>
        </xdr:cNvPr>
        <xdr:cNvSpPr txBox="1"/>
      </xdr:nvSpPr>
      <xdr:spPr>
        <a:xfrm>
          <a:off x="927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C70A8B2D-0C69-40D0-80D5-8F6625EFBF3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2DF54C9E-3C86-45DC-8D3B-01ECF98F03F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B5C26A61-A4CF-4F6C-9A49-0F9F62ACC15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412E78CA-CA97-499C-A552-13A273A7368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26DADB0A-2312-4B38-AEDE-14FBD6153C9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E649C213-E2B3-4A42-909C-2155C4D3D29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97624D4-E84C-4250-9D40-BA826445CAC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8A87CCC-4ABA-49AC-BF7F-4BC6BE6A758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8A6F678F-C960-46D1-9202-A891ED2DE56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1C85A71B-EA61-43BA-A566-024BCFBA2EC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159C8BCA-EA33-42D8-84C9-03144562545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E32B808B-BD63-4EF1-9D02-F43F9C181B4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88C130C8-FD52-40F2-A6AF-4F218450E90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4AD933D3-938F-458D-A7E4-42A6C33A9A4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E24DD0F7-2B32-427A-A9E2-1C7FEA584D0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D0EB6D8C-8C19-4B68-A0F3-4A4CDA8923B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DDAC9849-1843-477E-8FFB-0B134793A60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B629E460-7D81-4E31-B889-49854A9BB22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3A10FDCD-B62F-44AB-9891-6A1DDF70C28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CC365322-34BA-4330-BF3B-C59F41A68F76}"/>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58461F53-C5DA-4BB5-94DA-2A450869B45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C72A709C-01E9-4C04-94D3-8C743B3B737E}"/>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6FAFC623-7253-45C7-8C09-3F0B52E9A67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C012453E-5F91-408C-A503-1DBD9123A66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B737830F-D42F-43B3-9FF6-97A68E4CDC7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09985946-6212-4B09-A869-65D2C9720BC6}"/>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8B7C3A1A-01C3-419C-BD57-7D5D89135F24}"/>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F20E98EB-8A4B-490A-AF07-3A3C9B03F918}"/>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154A56F1-E5C0-4551-9910-886A4F28C71C}"/>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0A84AC32-E84C-44CF-8E34-056BBCF69904}"/>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6D5E6370-1C49-4B83-B5C9-8518AD6C94DE}"/>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392632F8-6B98-467D-BFDD-FB3B1A4E7C11}"/>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CA96AECF-ADC6-4A86-98CE-E98B40F81033}"/>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744E9461-3067-4919-92D3-39B06F19DA00}"/>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E6E06683-80B7-4894-B5FC-FC4F64BB2F02}"/>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20CB21F4-B47B-41A3-9FA9-23197DA99863}"/>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58F87C8-961C-4D06-99E1-FE5A4F0F375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FB5349C-5CF9-4988-BB12-DCFF49B5868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F4205FF-6C95-4FA6-8AB3-17A01117945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220E98C-204B-4A1D-93E8-B54EE479D29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4756CCD-2C8C-4891-9866-8F2409DE994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78631</xdr:rowOff>
    </xdr:from>
    <xdr:to>
      <xdr:col>55</xdr:col>
      <xdr:colOff>50800</xdr:colOff>
      <xdr:row>87</xdr:row>
      <xdr:rowOff>8781</xdr:rowOff>
    </xdr:to>
    <xdr:sp macro="" textlink="">
      <xdr:nvSpPr>
        <xdr:cNvPr id="362" name="楕円 361">
          <a:extLst>
            <a:ext uri="{FF2B5EF4-FFF2-40B4-BE49-F238E27FC236}">
              <a16:creationId xmlns:a16="http://schemas.microsoft.com/office/drawing/2014/main" id="{7B8E0FED-5AC1-453B-B547-006886D44DF7}"/>
            </a:ext>
          </a:extLst>
        </xdr:cNvPr>
        <xdr:cNvSpPr/>
      </xdr:nvSpPr>
      <xdr:spPr>
        <a:xfrm>
          <a:off x="10426700" y="1482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165008</xdr:rowOff>
    </xdr:from>
    <xdr:ext cx="469744" cy="259045"/>
    <xdr:sp macro="" textlink="">
      <xdr:nvSpPr>
        <xdr:cNvPr id="363" name="【公営住宅】&#10;一人当たり面積該当値テキスト">
          <a:extLst>
            <a:ext uri="{FF2B5EF4-FFF2-40B4-BE49-F238E27FC236}">
              <a16:creationId xmlns:a16="http://schemas.microsoft.com/office/drawing/2014/main" id="{40E89B66-FF49-4487-BB5C-BD10275B8160}"/>
            </a:ext>
          </a:extLst>
        </xdr:cNvPr>
        <xdr:cNvSpPr txBox="1"/>
      </xdr:nvSpPr>
      <xdr:spPr>
        <a:xfrm>
          <a:off x="10515600" y="1473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53158</xdr:rowOff>
    </xdr:from>
    <xdr:to>
      <xdr:col>50</xdr:col>
      <xdr:colOff>165100</xdr:colOff>
      <xdr:row>86</xdr:row>
      <xdr:rowOff>154758</xdr:rowOff>
    </xdr:to>
    <xdr:sp macro="" textlink="">
      <xdr:nvSpPr>
        <xdr:cNvPr id="364" name="楕円 363">
          <a:extLst>
            <a:ext uri="{FF2B5EF4-FFF2-40B4-BE49-F238E27FC236}">
              <a16:creationId xmlns:a16="http://schemas.microsoft.com/office/drawing/2014/main" id="{0742E967-CBE9-4EBA-A706-0AF51552A949}"/>
            </a:ext>
          </a:extLst>
        </xdr:cNvPr>
        <xdr:cNvSpPr/>
      </xdr:nvSpPr>
      <xdr:spPr>
        <a:xfrm>
          <a:off x="9588500" y="1479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103958</xdr:rowOff>
    </xdr:from>
    <xdr:to>
      <xdr:col>55</xdr:col>
      <xdr:colOff>0</xdr:colOff>
      <xdr:row>86</xdr:row>
      <xdr:rowOff>129431</xdr:rowOff>
    </xdr:to>
    <xdr:cxnSp macro="">
      <xdr:nvCxnSpPr>
        <xdr:cNvPr id="365" name="直線コネクタ 364">
          <a:extLst>
            <a:ext uri="{FF2B5EF4-FFF2-40B4-BE49-F238E27FC236}">
              <a16:creationId xmlns:a16="http://schemas.microsoft.com/office/drawing/2014/main" id="{0278F8E6-90FD-4656-8D28-97520FA501AB}"/>
            </a:ext>
          </a:extLst>
        </xdr:cNvPr>
        <xdr:cNvCxnSpPr/>
      </xdr:nvCxnSpPr>
      <xdr:spPr>
        <a:xfrm>
          <a:off x="9639300" y="14848658"/>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54792</xdr:rowOff>
    </xdr:from>
    <xdr:to>
      <xdr:col>46</xdr:col>
      <xdr:colOff>38100</xdr:colOff>
      <xdr:row>86</xdr:row>
      <xdr:rowOff>156392</xdr:rowOff>
    </xdr:to>
    <xdr:sp macro="" textlink="">
      <xdr:nvSpPr>
        <xdr:cNvPr id="366" name="楕円 365">
          <a:extLst>
            <a:ext uri="{FF2B5EF4-FFF2-40B4-BE49-F238E27FC236}">
              <a16:creationId xmlns:a16="http://schemas.microsoft.com/office/drawing/2014/main" id="{6CCAC10B-D3AB-4173-A667-D10ABA42C359}"/>
            </a:ext>
          </a:extLst>
        </xdr:cNvPr>
        <xdr:cNvSpPr/>
      </xdr:nvSpPr>
      <xdr:spPr>
        <a:xfrm>
          <a:off x="8699500" y="147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103958</xdr:rowOff>
    </xdr:from>
    <xdr:to>
      <xdr:col>50</xdr:col>
      <xdr:colOff>114300</xdr:colOff>
      <xdr:row>86</xdr:row>
      <xdr:rowOff>105592</xdr:rowOff>
    </xdr:to>
    <xdr:cxnSp macro="">
      <xdr:nvCxnSpPr>
        <xdr:cNvPr id="367" name="直線コネクタ 366">
          <a:extLst>
            <a:ext uri="{FF2B5EF4-FFF2-40B4-BE49-F238E27FC236}">
              <a16:creationId xmlns:a16="http://schemas.microsoft.com/office/drawing/2014/main" id="{4EF1BB18-D15A-4CCA-864B-85A684302DDD}"/>
            </a:ext>
          </a:extLst>
        </xdr:cNvPr>
        <xdr:cNvCxnSpPr/>
      </xdr:nvCxnSpPr>
      <xdr:spPr>
        <a:xfrm flipV="1">
          <a:off x="8750300" y="1484865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86361</xdr:rowOff>
    </xdr:from>
    <xdr:to>
      <xdr:col>41</xdr:col>
      <xdr:colOff>101600</xdr:colOff>
      <xdr:row>87</xdr:row>
      <xdr:rowOff>16511</xdr:rowOff>
    </xdr:to>
    <xdr:sp macro="" textlink="">
      <xdr:nvSpPr>
        <xdr:cNvPr id="368" name="楕円 367">
          <a:extLst>
            <a:ext uri="{FF2B5EF4-FFF2-40B4-BE49-F238E27FC236}">
              <a16:creationId xmlns:a16="http://schemas.microsoft.com/office/drawing/2014/main" id="{708B5E05-66F3-4AD5-970D-B9142198F7E6}"/>
            </a:ext>
          </a:extLst>
        </xdr:cNvPr>
        <xdr:cNvSpPr/>
      </xdr:nvSpPr>
      <xdr:spPr>
        <a:xfrm>
          <a:off x="7810500" y="148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105592</xdr:rowOff>
    </xdr:from>
    <xdr:to>
      <xdr:col>45</xdr:col>
      <xdr:colOff>177800</xdr:colOff>
      <xdr:row>86</xdr:row>
      <xdr:rowOff>137161</xdr:rowOff>
    </xdr:to>
    <xdr:cxnSp macro="">
      <xdr:nvCxnSpPr>
        <xdr:cNvPr id="369" name="直線コネクタ 368">
          <a:extLst>
            <a:ext uri="{FF2B5EF4-FFF2-40B4-BE49-F238E27FC236}">
              <a16:creationId xmlns:a16="http://schemas.microsoft.com/office/drawing/2014/main" id="{0EC72F4E-4A7B-4DAC-AEA3-B60DC5A732E1}"/>
            </a:ext>
          </a:extLst>
        </xdr:cNvPr>
        <xdr:cNvCxnSpPr/>
      </xdr:nvCxnSpPr>
      <xdr:spPr>
        <a:xfrm flipV="1">
          <a:off x="7861300" y="14850292"/>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87122</xdr:rowOff>
    </xdr:from>
    <xdr:to>
      <xdr:col>36</xdr:col>
      <xdr:colOff>165100</xdr:colOff>
      <xdr:row>87</xdr:row>
      <xdr:rowOff>17272</xdr:rowOff>
    </xdr:to>
    <xdr:sp macro="" textlink="">
      <xdr:nvSpPr>
        <xdr:cNvPr id="370" name="楕円 369">
          <a:extLst>
            <a:ext uri="{FF2B5EF4-FFF2-40B4-BE49-F238E27FC236}">
              <a16:creationId xmlns:a16="http://schemas.microsoft.com/office/drawing/2014/main" id="{AB3D005D-2005-4DB0-ADF7-B1C65FD8461C}"/>
            </a:ext>
          </a:extLst>
        </xdr:cNvPr>
        <xdr:cNvSpPr/>
      </xdr:nvSpPr>
      <xdr:spPr>
        <a:xfrm>
          <a:off x="6921500" y="1483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137161</xdr:rowOff>
    </xdr:from>
    <xdr:to>
      <xdr:col>41</xdr:col>
      <xdr:colOff>50800</xdr:colOff>
      <xdr:row>86</xdr:row>
      <xdr:rowOff>137922</xdr:rowOff>
    </xdr:to>
    <xdr:cxnSp macro="">
      <xdr:nvCxnSpPr>
        <xdr:cNvPr id="371" name="直線コネクタ 370">
          <a:extLst>
            <a:ext uri="{FF2B5EF4-FFF2-40B4-BE49-F238E27FC236}">
              <a16:creationId xmlns:a16="http://schemas.microsoft.com/office/drawing/2014/main" id="{0BE51D33-D41C-4869-A019-871FF72C2B5B}"/>
            </a:ext>
          </a:extLst>
        </xdr:cNvPr>
        <xdr:cNvCxnSpPr/>
      </xdr:nvCxnSpPr>
      <xdr:spPr>
        <a:xfrm flipV="1">
          <a:off x="6972300" y="1488186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36DD4F39-6A27-47C5-A45A-B11973A29677}"/>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7102D393-3E62-4263-8A1B-855C4E942F2E}"/>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8C4CCA37-8FD2-4313-AA7B-4B5D860029EB}"/>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F45491CB-8AE4-47F1-A669-FEA1DA903051}"/>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145885</xdr:rowOff>
    </xdr:from>
    <xdr:ext cx="469744" cy="259045"/>
    <xdr:sp macro="" textlink="">
      <xdr:nvSpPr>
        <xdr:cNvPr id="376" name="n_1mainValue【公営住宅】&#10;一人当たり面積">
          <a:extLst>
            <a:ext uri="{FF2B5EF4-FFF2-40B4-BE49-F238E27FC236}">
              <a16:creationId xmlns:a16="http://schemas.microsoft.com/office/drawing/2014/main" id="{CE9EDBB0-F69D-4FF6-A193-06BF6A4AA5EF}"/>
            </a:ext>
          </a:extLst>
        </xdr:cNvPr>
        <xdr:cNvSpPr txBox="1"/>
      </xdr:nvSpPr>
      <xdr:spPr>
        <a:xfrm>
          <a:off x="9391727" y="148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147519</xdr:rowOff>
    </xdr:from>
    <xdr:ext cx="469744" cy="259045"/>
    <xdr:sp macro="" textlink="">
      <xdr:nvSpPr>
        <xdr:cNvPr id="377" name="n_2mainValue【公営住宅】&#10;一人当たり面積">
          <a:extLst>
            <a:ext uri="{FF2B5EF4-FFF2-40B4-BE49-F238E27FC236}">
              <a16:creationId xmlns:a16="http://schemas.microsoft.com/office/drawing/2014/main" id="{E76AAC96-8D5D-4DFE-A300-E0525A001CF8}"/>
            </a:ext>
          </a:extLst>
        </xdr:cNvPr>
        <xdr:cNvSpPr txBox="1"/>
      </xdr:nvSpPr>
      <xdr:spPr>
        <a:xfrm>
          <a:off x="8515427" y="1489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7638</xdr:rowOff>
    </xdr:from>
    <xdr:ext cx="469744" cy="259045"/>
    <xdr:sp macro="" textlink="">
      <xdr:nvSpPr>
        <xdr:cNvPr id="378" name="n_3mainValue【公営住宅】&#10;一人当たり面積">
          <a:extLst>
            <a:ext uri="{FF2B5EF4-FFF2-40B4-BE49-F238E27FC236}">
              <a16:creationId xmlns:a16="http://schemas.microsoft.com/office/drawing/2014/main" id="{42CA56F4-D4C8-4401-8303-7B304BCEF069}"/>
            </a:ext>
          </a:extLst>
        </xdr:cNvPr>
        <xdr:cNvSpPr txBox="1"/>
      </xdr:nvSpPr>
      <xdr:spPr>
        <a:xfrm>
          <a:off x="7626427" y="1492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8399</xdr:rowOff>
    </xdr:from>
    <xdr:ext cx="469744" cy="259045"/>
    <xdr:sp macro="" textlink="">
      <xdr:nvSpPr>
        <xdr:cNvPr id="379" name="n_4mainValue【公営住宅】&#10;一人当たり面積">
          <a:extLst>
            <a:ext uri="{FF2B5EF4-FFF2-40B4-BE49-F238E27FC236}">
              <a16:creationId xmlns:a16="http://schemas.microsoft.com/office/drawing/2014/main" id="{88FE438A-4A4D-4250-9FC8-04C265285D14}"/>
            </a:ext>
          </a:extLst>
        </xdr:cNvPr>
        <xdr:cNvSpPr txBox="1"/>
      </xdr:nvSpPr>
      <xdr:spPr>
        <a:xfrm>
          <a:off x="6737427" y="1492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CD1B2FE4-B302-47A5-B06C-BB3262DE581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1053617E-2EC8-41C6-B004-EFBBF23CBF8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1E769F3C-C9B5-412F-9507-BA0458A8AF5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702D97ED-C575-4FF5-AD4C-5139B881423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B5DD6CE5-40D9-410B-B3F1-5B21AD8591D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46419E9-2576-4E28-9F4C-66BD515E3C9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116CF475-70FB-4CD9-9F46-56459F1C4A6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4B363B84-811F-4179-9756-A4FA2D3166E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3D504932-7D99-43C0-8331-8A17FE0C329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3CAEF018-8D1F-412D-8185-54463DC67D9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2038D676-4AE1-4AD0-8D39-C34B0E4D011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2B525E9C-3F55-4D9D-AA2E-7D88371859F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3E09D06-EA86-4DB2-9CB7-CAF1AF730DD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8AA3B2C-112A-4E28-B30A-6C12A215077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8FA9CDD6-A057-4094-B0D8-4B24C2F0B85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EA3AA2D4-B650-405D-B155-1C92A819653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8C336ED-B285-4D7C-9A97-D463311E028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E117F747-501A-42E1-9BEE-477EDC87285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6B61D563-F462-4D4A-BDC0-AC063CB2DA7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51D6BD35-FD0F-4606-A998-8041EC89FF4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4FE645E-9EA3-4FA6-ADF1-2CDF7ECF831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4DCC2C86-6B97-4DE1-B429-91E00A9A0D7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61388CFC-6869-427B-9922-BA5C9794891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25DC84CF-A35C-4BDD-9C7B-101150CF0E8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70A5FBCE-7E4A-4B67-8851-251B3F18F9D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F7419A25-88DD-4407-9509-78EDE890B10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514FC874-6CA3-4A34-A8C7-B03D365C0D5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33D43E30-C447-4E65-BBD1-B86BD612B7B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78781D90-2C67-4CB2-8668-C44907E0C13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EA42F659-8EF9-4F33-AA3F-3171093DAF9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858A63CA-001A-4FCD-96CA-5115357FBD1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1445A9D0-D3A6-4A9F-ABA1-C51117915F3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87214432-8DE0-4AB0-993D-3D09361CFB2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BF8410F1-912B-4079-BA99-8D6738D51D0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5F05A9EE-495A-4E29-B167-056A0388CA1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C747767-9F25-4D1D-8495-AD6AFB582F3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2D270F22-0622-4E4F-B216-CE3E2AB2A2C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3B7426BA-7AED-4C1C-818A-73B948AF219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E90CE2C4-6D20-442D-98C8-869F8C092A9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DD334EB7-D924-4B9B-9890-6E9983DBF79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3FCD967A-B555-4ACE-A8E6-DEC6C16E324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D2709C5C-3352-4EBD-8B28-AC6E8E722727}"/>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1C7EB0D6-A1B5-46CC-91C9-325EC2392D8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B254D269-212F-4A64-8A9A-3C2C12B5DFF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727597D3-5AD7-4015-A866-B4A48B22BD79}"/>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EAEE3440-6181-4A9F-9F07-D2D6063D958D}"/>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D0D2DA05-CE03-4E30-984D-69DBEE8D8047}"/>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E8439DBB-A0B6-42DA-8E6B-15F8E3067C1F}"/>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A7D3011F-46A1-41BB-A982-F1CED4A34060}"/>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98797AD3-2705-42E5-9088-07EC2A9B15F0}"/>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2BE04BD2-97C5-4CE3-9DE8-C0C4C66AFBC6}"/>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6B8DEB86-9D71-47C6-8ADB-5507879AB4AC}"/>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6E5D7A9-3628-407B-A3F8-ADFB31BC95D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37EFA0D-2032-40B6-ABBF-61E55EC7254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5F09C25-99EE-4242-959B-C25C0A36C93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50BD85B-F993-4A71-AFF7-40903F6E333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F40BC3D9-7BAC-4FBE-971E-C48368775D9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76019</xdr:rowOff>
    </xdr:from>
    <xdr:to>
      <xdr:col>85</xdr:col>
      <xdr:colOff>177800</xdr:colOff>
      <xdr:row>42</xdr:row>
      <xdr:rowOff>6169</xdr:rowOff>
    </xdr:to>
    <xdr:sp macro="" textlink="">
      <xdr:nvSpPr>
        <xdr:cNvPr id="437" name="楕円 436">
          <a:extLst>
            <a:ext uri="{FF2B5EF4-FFF2-40B4-BE49-F238E27FC236}">
              <a16:creationId xmlns:a16="http://schemas.microsoft.com/office/drawing/2014/main" id="{1162E534-CF11-4ABB-8D10-5668C626302A}"/>
            </a:ext>
          </a:extLst>
        </xdr:cNvPr>
        <xdr:cNvSpPr/>
      </xdr:nvSpPr>
      <xdr:spPr>
        <a:xfrm>
          <a:off x="162687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54446</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7A4B8E7A-404F-4E9D-8A22-186D82C595F1}"/>
            </a:ext>
          </a:extLst>
        </xdr:cNvPr>
        <xdr:cNvSpPr txBox="1"/>
      </xdr:nvSpPr>
      <xdr:spPr>
        <a:xfrm>
          <a:off x="16357600"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35197</xdr:rowOff>
    </xdr:from>
    <xdr:to>
      <xdr:col>81</xdr:col>
      <xdr:colOff>101600</xdr:colOff>
      <xdr:row>41</xdr:row>
      <xdr:rowOff>136797</xdr:rowOff>
    </xdr:to>
    <xdr:sp macro="" textlink="">
      <xdr:nvSpPr>
        <xdr:cNvPr id="439" name="楕円 438">
          <a:extLst>
            <a:ext uri="{FF2B5EF4-FFF2-40B4-BE49-F238E27FC236}">
              <a16:creationId xmlns:a16="http://schemas.microsoft.com/office/drawing/2014/main" id="{A6BD0904-4F40-4D12-8C87-F21AF4249517}"/>
            </a:ext>
          </a:extLst>
        </xdr:cNvPr>
        <xdr:cNvSpPr/>
      </xdr:nvSpPr>
      <xdr:spPr>
        <a:xfrm>
          <a:off x="15430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85997</xdr:rowOff>
    </xdr:from>
    <xdr:to>
      <xdr:col>85</xdr:col>
      <xdr:colOff>127000</xdr:colOff>
      <xdr:row>41</xdr:row>
      <xdr:rowOff>126819</xdr:rowOff>
    </xdr:to>
    <xdr:cxnSp macro="">
      <xdr:nvCxnSpPr>
        <xdr:cNvPr id="440" name="直線コネクタ 439">
          <a:extLst>
            <a:ext uri="{FF2B5EF4-FFF2-40B4-BE49-F238E27FC236}">
              <a16:creationId xmlns:a16="http://schemas.microsoft.com/office/drawing/2014/main" id="{3824E06D-65EA-4D21-B655-BCD0236BDD5D}"/>
            </a:ext>
          </a:extLst>
        </xdr:cNvPr>
        <xdr:cNvCxnSpPr/>
      </xdr:nvCxnSpPr>
      <xdr:spPr>
        <a:xfrm>
          <a:off x="15481300" y="711544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23767</xdr:rowOff>
    </xdr:from>
    <xdr:to>
      <xdr:col>76</xdr:col>
      <xdr:colOff>165100</xdr:colOff>
      <xdr:row>41</xdr:row>
      <xdr:rowOff>125367</xdr:rowOff>
    </xdr:to>
    <xdr:sp macro="" textlink="">
      <xdr:nvSpPr>
        <xdr:cNvPr id="441" name="楕円 440">
          <a:extLst>
            <a:ext uri="{FF2B5EF4-FFF2-40B4-BE49-F238E27FC236}">
              <a16:creationId xmlns:a16="http://schemas.microsoft.com/office/drawing/2014/main" id="{6E7EC9AB-69F0-423B-9152-B83ADE55EBDE}"/>
            </a:ext>
          </a:extLst>
        </xdr:cNvPr>
        <xdr:cNvSpPr/>
      </xdr:nvSpPr>
      <xdr:spPr>
        <a:xfrm>
          <a:off x="14541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74567</xdr:rowOff>
    </xdr:from>
    <xdr:to>
      <xdr:col>81</xdr:col>
      <xdr:colOff>50800</xdr:colOff>
      <xdr:row>41</xdr:row>
      <xdr:rowOff>85997</xdr:rowOff>
    </xdr:to>
    <xdr:cxnSp macro="">
      <xdr:nvCxnSpPr>
        <xdr:cNvPr id="442" name="直線コネクタ 441">
          <a:extLst>
            <a:ext uri="{FF2B5EF4-FFF2-40B4-BE49-F238E27FC236}">
              <a16:creationId xmlns:a16="http://schemas.microsoft.com/office/drawing/2014/main" id="{4AEF5D9A-C7D0-4B96-ABCB-D39BDE017027}"/>
            </a:ext>
          </a:extLst>
        </xdr:cNvPr>
        <xdr:cNvCxnSpPr/>
      </xdr:nvCxnSpPr>
      <xdr:spPr>
        <a:xfrm>
          <a:off x="14592300" y="710401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121738</xdr:rowOff>
    </xdr:from>
    <xdr:to>
      <xdr:col>72</xdr:col>
      <xdr:colOff>38100</xdr:colOff>
      <xdr:row>41</xdr:row>
      <xdr:rowOff>51888</xdr:rowOff>
    </xdr:to>
    <xdr:sp macro="" textlink="">
      <xdr:nvSpPr>
        <xdr:cNvPr id="443" name="楕円 442">
          <a:extLst>
            <a:ext uri="{FF2B5EF4-FFF2-40B4-BE49-F238E27FC236}">
              <a16:creationId xmlns:a16="http://schemas.microsoft.com/office/drawing/2014/main" id="{8806101F-7C26-4027-82E1-3942CF5157AC}"/>
            </a:ext>
          </a:extLst>
        </xdr:cNvPr>
        <xdr:cNvSpPr/>
      </xdr:nvSpPr>
      <xdr:spPr>
        <a:xfrm>
          <a:off x="13652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1088</xdr:rowOff>
    </xdr:from>
    <xdr:to>
      <xdr:col>76</xdr:col>
      <xdr:colOff>114300</xdr:colOff>
      <xdr:row>41</xdr:row>
      <xdr:rowOff>74567</xdr:rowOff>
    </xdr:to>
    <xdr:cxnSp macro="">
      <xdr:nvCxnSpPr>
        <xdr:cNvPr id="444" name="直線コネクタ 443">
          <a:extLst>
            <a:ext uri="{FF2B5EF4-FFF2-40B4-BE49-F238E27FC236}">
              <a16:creationId xmlns:a16="http://schemas.microsoft.com/office/drawing/2014/main" id="{664C09FC-CAE4-4D42-85ED-98F0FC55513C}"/>
            </a:ext>
          </a:extLst>
        </xdr:cNvPr>
        <xdr:cNvCxnSpPr/>
      </xdr:nvCxnSpPr>
      <xdr:spPr>
        <a:xfrm>
          <a:off x="13703300" y="7030538"/>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121738</xdr:rowOff>
    </xdr:from>
    <xdr:to>
      <xdr:col>67</xdr:col>
      <xdr:colOff>101600</xdr:colOff>
      <xdr:row>41</xdr:row>
      <xdr:rowOff>51888</xdr:rowOff>
    </xdr:to>
    <xdr:sp macro="" textlink="">
      <xdr:nvSpPr>
        <xdr:cNvPr id="445" name="楕円 444">
          <a:extLst>
            <a:ext uri="{FF2B5EF4-FFF2-40B4-BE49-F238E27FC236}">
              <a16:creationId xmlns:a16="http://schemas.microsoft.com/office/drawing/2014/main" id="{41983EB0-65AF-47E2-882C-B3441359B19F}"/>
            </a:ext>
          </a:extLst>
        </xdr:cNvPr>
        <xdr:cNvSpPr/>
      </xdr:nvSpPr>
      <xdr:spPr>
        <a:xfrm>
          <a:off x="12763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1088</xdr:rowOff>
    </xdr:from>
    <xdr:to>
      <xdr:col>71</xdr:col>
      <xdr:colOff>177800</xdr:colOff>
      <xdr:row>41</xdr:row>
      <xdr:rowOff>1088</xdr:rowOff>
    </xdr:to>
    <xdr:cxnSp macro="">
      <xdr:nvCxnSpPr>
        <xdr:cNvPr id="446" name="直線コネクタ 445">
          <a:extLst>
            <a:ext uri="{FF2B5EF4-FFF2-40B4-BE49-F238E27FC236}">
              <a16:creationId xmlns:a16="http://schemas.microsoft.com/office/drawing/2014/main" id="{D54A3067-1C99-456D-850B-93C3823CAE95}"/>
            </a:ext>
          </a:extLst>
        </xdr:cNvPr>
        <xdr:cNvCxnSpPr/>
      </xdr:nvCxnSpPr>
      <xdr:spPr>
        <a:xfrm>
          <a:off x="12814300" y="70305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1DEC3503-50FB-4B85-925A-F1A95714CEF8}"/>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E419DBA6-BBCB-4AD7-80C5-037348295707}"/>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77AC2687-07AA-4E4F-8533-37B00D1BDC4D}"/>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1A534CE9-ADA8-4D08-8501-E67BF3D3C26F}"/>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127924</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C64F6CA2-0F8A-41AD-A095-256A3F14824D}"/>
            </a:ext>
          </a:extLst>
        </xdr:cNvPr>
        <xdr:cNvSpPr txBox="1"/>
      </xdr:nvSpPr>
      <xdr:spPr>
        <a:xfrm>
          <a:off x="152660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116494</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274542F2-0458-494A-A898-665FDA41B2DB}"/>
            </a:ext>
          </a:extLst>
        </xdr:cNvPr>
        <xdr:cNvSpPr txBox="1"/>
      </xdr:nvSpPr>
      <xdr:spPr>
        <a:xfrm>
          <a:off x="14389744" y="714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43015</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C59AA50B-0CCB-41FC-8D16-72B66A6783B2}"/>
            </a:ext>
          </a:extLst>
        </xdr:cNvPr>
        <xdr:cNvSpPr txBox="1"/>
      </xdr:nvSpPr>
      <xdr:spPr>
        <a:xfrm>
          <a:off x="135007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43015</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59718725-25E6-41B7-B06C-5DF34D879A4F}"/>
            </a:ext>
          </a:extLst>
        </xdr:cNvPr>
        <xdr:cNvSpPr txBox="1"/>
      </xdr:nvSpPr>
      <xdr:spPr>
        <a:xfrm>
          <a:off x="126117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EBED67F2-B0CD-422B-8793-FCB05F47C3B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8A68BA1C-843A-4FA3-BA9D-ED8C66C6665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F73037C-FD2E-49EA-885D-02BEAA51A83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8511DEE2-E1CC-4A26-B246-6C8B58F9B26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11D7FF3B-596D-4951-B334-8E06D9A8464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A9895035-5CAD-459E-B483-73E8C2A4E07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589A3D5A-673A-4360-A45F-8A302F8A9EB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57220F4F-3482-4016-AA35-DC57AC54D92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C56D152C-06A4-4B33-B83D-D1D199EA3D3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D9F0D77D-48FB-4747-867C-244B3150442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D88E5806-4308-4432-B54E-5C2CCC876CB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E2EEE598-CB19-4304-9AF7-1703DC7235F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18719B40-FA68-4601-94AA-86E0C4F15C7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5751C43D-3F3B-4203-B97D-CBF2EF48221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6490F7B9-8A38-4E16-BB70-F892DEF2B8C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A0974F62-E732-401A-9E2D-C593EF04562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4308F5F-5D5B-4159-A542-D5E7D8EC997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284CB7C0-6E82-46DA-BE7C-1C881B34896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4894462-E125-4EF8-B225-224271E49BA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AEAFB87C-8150-4FC4-BA42-3C23A83C83F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1F26A8C4-2397-45D2-BDA0-08BA530EB39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88B6516A-3E32-417A-97FB-DB10F9868DD0}"/>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BFE4156-D40C-41F7-947C-5600542B39B8}"/>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000E1F68-22FD-485D-A7F2-5A0A8CC60133}"/>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D662D90B-6A42-4BE4-A01D-C20A9785C5D7}"/>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693B859F-F37F-48CE-AC60-35FDCD12885C}"/>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82FA2DD0-241F-4CF8-AEA8-21B9946C6734}"/>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B67716BC-8C0A-4715-A761-DA6466D7A99C}"/>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D6ABEFB0-27B1-49B3-AC63-4E27915CC623}"/>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703DC93C-B4DA-4BA2-9D7A-B1171344CFB4}"/>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38D57841-F619-41E5-A33F-8ADA57FD39F7}"/>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60CC4614-873B-432D-A900-9574D75C28CE}"/>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BB472EF-2466-44F0-A972-51B4B7A07D4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7866701-05D5-4E79-8EDD-6CF0BC3EBD1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71D9C2A-865B-4E49-B71D-C6D8A77D8F5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71DDD4D2-809C-467C-9B69-F108218D628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098C923-EDBB-42E6-8B68-C433CCE3A74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136042</xdr:rowOff>
    </xdr:from>
    <xdr:to>
      <xdr:col>116</xdr:col>
      <xdr:colOff>114300</xdr:colOff>
      <xdr:row>39</xdr:row>
      <xdr:rowOff>66192</xdr:rowOff>
    </xdr:to>
    <xdr:sp macro="" textlink="">
      <xdr:nvSpPr>
        <xdr:cNvPr id="492" name="楕円 491">
          <a:extLst>
            <a:ext uri="{FF2B5EF4-FFF2-40B4-BE49-F238E27FC236}">
              <a16:creationId xmlns:a16="http://schemas.microsoft.com/office/drawing/2014/main" id="{3D1F1397-ABBA-41B5-879E-12EF5FAA936C}"/>
            </a:ext>
          </a:extLst>
        </xdr:cNvPr>
        <xdr:cNvSpPr/>
      </xdr:nvSpPr>
      <xdr:spPr>
        <a:xfrm>
          <a:off x="22110700" y="66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158919</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CD4F39CB-30D3-441B-976E-88B3C49B8F06}"/>
            </a:ext>
          </a:extLst>
        </xdr:cNvPr>
        <xdr:cNvSpPr txBox="1"/>
      </xdr:nvSpPr>
      <xdr:spPr>
        <a:xfrm>
          <a:off x="22199600" y="650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111811</xdr:rowOff>
    </xdr:from>
    <xdr:to>
      <xdr:col>112</xdr:col>
      <xdr:colOff>38100</xdr:colOff>
      <xdr:row>40</xdr:row>
      <xdr:rowOff>41961</xdr:rowOff>
    </xdr:to>
    <xdr:sp macro="" textlink="">
      <xdr:nvSpPr>
        <xdr:cNvPr id="494" name="楕円 493">
          <a:extLst>
            <a:ext uri="{FF2B5EF4-FFF2-40B4-BE49-F238E27FC236}">
              <a16:creationId xmlns:a16="http://schemas.microsoft.com/office/drawing/2014/main" id="{EA301268-C7B2-4691-8BC7-DFC9C464447A}"/>
            </a:ext>
          </a:extLst>
        </xdr:cNvPr>
        <xdr:cNvSpPr/>
      </xdr:nvSpPr>
      <xdr:spPr>
        <a:xfrm>
          <a:off x="21272500" y="67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15392</xdr:rowOff>
    </xdr:from>
    <xdr:to>
      <xdr:col>116</xdr:col>
      <xdr:colOff>63500</xdr:colOff>
      <xdr:row>39</xdr:row>
      <xdr:rowOff>162611</xdr:rowOff>
    </xdr:to>
    <xdr:cxnSp macro="">
      <xdr:nvCxnSpPr>
        <xdr:cNvPr id="495" name="直線コネクタ 494">
          <a:extLst>
            <a:ext uri="{FF2B5EF4-FFF2-40B4-BE49-F238E27FC236}">
              <a16:creationId xmlns:a16="http://schemas.microsoft.com/office/drawing/2014/main" id="{8A00194C-4456-47CD-A98B-B1E4157BE347}"/>
            </a:ext>
          </a:extLst>
        </xdr:cNvPr>
        <xdr:cNvCxnSpPr/>
      </xdr:nvCxnSpPr>
      <xdr:spPr>
        <a:xfrm flipV="1">
          <a:off x="21323300" y="6701942"/>
          <a:ext cx="838200" cy="1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156159</xdr:rowOff>
    </xdr:from>
    <xdr:to>
      <xdr:col>107</xdr:col>
      <xdr:colOff>101600</xdr:colOff>
      <xdr:row>39</xdr:row>
      <xdr:rowOff>86309</xdr:rowOff>
    </xdr:to>
    <xdr:sp macro="" textlink="">
      <xdr:nvSpPr>
        <xdr:cNvPr id="496" name="楕円 495">
          <a:extLst>
            <a:ext uri="{FF2B5EF4-FFF2-40B4-BE49-F238E27FC236}">
              <a16:creationId xmlns:a16="http://schemas.microsoft.com/office/drawing/2014/main" id="{4F424B41-61E9-492C-813D-BBB7D0C76B22}"/>
            </a:ext>
          </a:extLst>
        </xdr:cNvPr>
        <xdr:cNvSpPr/>
      </xdr:nvSpPr>
      <xdr:spPr>
        <a:xfrm>
          <a:off x="20383500" y="66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35509</xdr:rowOff>
    </xdr:from>
    <xdr:to>
      <xdr:col>111</xdr:col>
      <xdr:colOff>177800</xdr:colOff>
      <xdr:row>39</xdr:row>
      <xdr:rowOff>162611</xdr:rowOff>
    </xdr:to>
    <xdr:cxnSp macro="">
      <xdr:nvCxnSpPr>
        <xdr:cNvPr id="497" name="直線コネクタ 496">
          <a:extLst>
            <a:ext uri="{FF2B5EF4-FFF2-40B4-BE49-F238E27FC236}">
              <a16:creationId xmlns:a16="http://schemas.microsoft.com/office/drawing/2014/main" id="{92635771-AD97-454C-BB7F-F6F01DAABA37}"/>
            </a:ext>
          </a:extLst>
        </xdr:cNvPr>
        <xdr:cNvCxnSpPr/>
      </xdr:nvCxnSpPr>
      <xdr:spPr>
        <a:xfrm>
          <a:off x="20434300" y="6722059"/>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162560</xdr:rowOff>
    </xdr:from>
    <xdr:to>
      <xdr:col>102</xdr:col>
      <xdr:colOff>165100</xdr:colOff>
      <xdr:row>39</xdr:row>
      <xdr:rowOff>92710</xdr:rowOff>
    </xdr:to>
    <xdr:sp macro="" textlink="">
      <xdr:nvSpPr>
        <xdr:cNvPr id="498" name="楕円 497">
          <a:extLst>
            <a:ext uri="{FF2B5EF4-FFF2-40B4-BE49-F238E27FC236}">
              <a16:creationId xmlns:a16="http://schemas.microsoft.com/office/drawing/2014/main" id="{61910C0E-B02B-4F43-A668-983071236872}"/>
            </a:ext>
          </a:extLst>
        </xdr:cNvPr>
        <xdr:cNvSpPr/>
      </xdr:nvSpPr>
      <xdr:spPr>
        <a:xfrm>
          <a:off x="19494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35509</xdr:rowOff>
    </xdr:from>
    <xdr:to>
      <xdr:col>107</xdr:col>
      <xdr:colOff>50800</xdr:colOff>
      <xdr:row>39</xdr:row>
      <xdr:rowOff>41910</xdr:rowOff>
    </xdr:to>
    <xdr:cxnSp macro="">
      <xdr:nvCxnSpPr>
        <xdr:cNvPr id="499" name="直線コネクタ 498">
          <a:extLst>
            <a:ext uri="{FF2B5EF4-FFF2-40B4-BE49-F238E27FC236}">
              <a16:creationId xmlns:a16="http://schemas.microsoft.com/office/drawing/2014/main" id="{546567F6-A2E5-4441-BAA3-51D7305E8922}"/>
            </a:ext>
          </a:extLst>
        </xdr:cNvPr>
        <xdr:cNvCxnSpPr/>
      </xdr:nvCxnSpPr>
      <xdr:spPr>
        <a:xfrm flipV="1">
          <a:off x="19545300" y="672205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2083</xdr:rowOff>
    </xdr:from>
    <xdr:to>
      <xdr:col>98</xdr:col>
      <xdr:colOff>38100</xdr:colOff>
      <xdr:row>39</xdr:row>
      <xdr:rowOff>103683</xdr:rowOff>
    </xdr:to>
    <xdr:sp macro="" textlink="">
      <xdr:nvSpPr>
        <xdr:cNvPr id="500" name="楕円 499">
          <a:extLst>
            <a:ext uri="{FF2B5EF4-FFF2-40B4-BE49-F238E27FC236}">
              <a16:creationId xmlns:a16="http://schemas.microsoft.com/office/drawing/2014/main" id="{7A2B45A8-4EA5-4A96-8ED0-F25DE5656C9E}"/>
            </a:ext>
          </a:extLst>
        </xdr:cNvPr>
        <xdr:cNvSpPr/>
      </xdr:nvSpPr>
      <xdr:spPr>
        <a:xfrm>
          <a:off x="18605500" y="66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41910</xdr:rowOff>
    </xdr:from>
    <xdr:to>
      <xdr:col>102</xdr:col>
      <xdr:colOff>114300</xdr:colOff>
      <xdr:row>39</xdr:row>
      <xdr:rowOff>52883</xdr:rowOff>
    </xdr:to>
    <xdr:cxnSp macro="">
      <xdr:nvCxnSpPr>
        <xdr:cNvPr id="501" name="直線コネクタ 500">
          <a:extLst>
            <a:ext uri="{FF2B5EF4-FFF2-40B4-BE49-F238E27FC236}">
              <a16:creationId xmlns:a16="http://schemas.microsoft.com/office/drawing/2014/main" id="{37B488A3-B1BC-49DD-AB2C-A606AE47928D}"/>
            </a:ext>
          </a:extLst>
        </xdr:cNvPr>
        <xdr:cNvCxnSpPr/>
      </xdr:nvCxnSpPr>
      <xdr:spPr>
        <a:xfrm flipV="1">
          <a:off x="18656300" y="672846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A80ABCB7-FCF1-4290-A6E9-07253FF8F4CA}"/>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84BD3AEE-25EB-4E6D-A0C9-8A60B3DD0BCD}"/>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3376778-F8AC-4C4F-863F-5A1ACE4B4CC5}"/>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EDA6B954-A71E-4F80-A445-0D95B7CD7F97}"/>
            </a:ext>
          </a:extLst>
        </xdr:cNvPr>
        <xdr:cNvSpPr txBox="1"/>
      </xdr:nvSpPr>
      <xdr:spPr>
        <a:xfrm>
          <a:off x="18421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33088</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2B36D1A-8E1E-413F-A749-A7AB1E86776D}"/>
            </a:ext>
          </a:extLst>
        </xdr:cNvPr>
        <xdr:cNvSpPr txBox="1"/>
      </xdr:nvSpPr>
      <xdr:spPr>
        <a:xfrm>
          <a:off x="21075727" y="689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102836</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CA13D96C-DBA1-4038-AAF2-DBECA9E31C4D}"/>
            </a:ext>
          </a:extLst>
        </xdr:cNvPr>
        <xdr:cNvSpPr txBox="1"/>
      </xdr:nvSpPr>
      <xdr:spPr>
        <a:xfrm>
          <a:off x="20199427" y="644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109237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F896B3B5-D0D9-43C6-9C68-2738908EB576}"/>
            </a:ext>
          </a:extLst>
        </xdr:cNvPr>
        <xdr:cNvSpPr txBox="1"/>
      </xdr:nvSpPr>
      <xdr:spPr>
        <a:xfrm>
          <a:off x="19310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120210</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35254A8C-73F2-4651-A2BC-DF425C92CB95}"/>
            </a:ext>
          </a:extLst>
        </xdr:cNvPr>
        <xdr:cNvSpPr txBox="1"/>
      </xdr:nvSpPr>
      <xdr:spPr>
        <a:xfrm>
          <a:off x="18421427" y="646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1A7A81FA-1060-47E4-B44B-9999AFD813D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E203B51E-9D25-4186-9D49-47C2B24BEE2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FA5FE8B1-3EEA-4CB7-865D-A7BC55096C4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933D2CA6-8EC1-4707-957A-F41402D4AF3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721ED718-347A-4626-A673-FA8C8266641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F52B2D7A-0622-4C88-828C-3986FFCA264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AFD56931-64E4-4C2F-AED6-2A13D562A93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E9FA91B1-4163-40A5-848A-BFC5E0BDF6F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E9499356-C555-4898-8017-8117FC10723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43E1E8CE-6CF5-470F-8D84-9AEAAB42653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9E737068-9548-4E16-A429-AEFADFD09FA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30BE8A40-9859-4535-8413-4C696494E08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5B400FF6-53CE-42F8-95EC-5482570D11E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93BC3F4A-D8AC-4B41-A0E4-B081271CD3A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3D5190A5-ED54-4AB3-959E-806C17886BD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3996D6E6-9F85-4A9A-9327-BB751634AEF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89E31A8E-95D4-4C21-9346-3634FE9D8EF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43F088AD-8322-4F4A-B058-8DA0009E812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53EDF474-2A89-4C71-8A0D-373127E1EB3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336C89BA-E0E3-43FB-8102-154A61AE09C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698287D4-008A-4CB9-BC40-66399358998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8DF63555-FF6B-4C30-8C84-4AA3A138318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6E3817A6-009E-49B4-9F6D-B697F15EB98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F4E842CA-EFB6-499D-AF02-9E999F71D75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55E99491-5B06-4A6F-8CD1-B3550781CA5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824856D4-D204-43FA-9F03-CD237E48CE9C}"/>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4C088847-7261-4E60-A832-D5F0435B23C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0BE39B65-C3D8-48DD-94AF-6E580D472F46}"/>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8D998EDC-A62A-4E7C-96D6-22493B95C239}"/>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5EE8D25F-BA77-4C82-96C3-F6A046ABF629}"/>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54ADED1F-3145-4331-8994-CD3D15372385}"/>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32977FA3-9E6D-472B-8D33-9C3CD33F346F}"/>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14C90583-B183-44A8-91F7-288C5BE5BBD2}"/>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F6FF1BB4-791C-4671-A837-89CE79D70442}"/>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AC14F819-078E-4237-A623-8F48DBFB2F67}"/>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5132839A-A9D2-484E-A3CB-C079E1F888DC}"/>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ACE33F0-3810-4959-8584-552C82AC19E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0D1407D-727E-4482-ABD6-ED2F06D262C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FA5B038-2CFC-44B6-B8A9-BC928983DB7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48B250C-2B9E-4530-B21C-9B69BB62939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AFD8A26B-0A69-4107-A71D-273E4A9AC69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78196</xdr:rowOff>
    </xdr:from>
    <xdr:to>
      <xdr:col>85</xdr:col>
      <xdr:colOff>177800</xdr:colOff>
      <xdr:row>58</xdr:row>
      <xdr:rowOff>8346</xdr:rowOff>
    </xdr:to>
    <xdr:sp macro="" textlink="">
      <xdr:nvSpPr>
        <xdr:cNvPr id="551" name="楕円 550">
          <a:extLst>
            <a:ext uri="{FF2B5EF4-FFF2-40B4-BE49-F238E27FC236}">
              <a16:creationId xmlns:a16="http://schemas.microsoft.com/office/drawing/2014/main" id="{377895D4-788F-4FA7-A036-8888973B6A7F}"/>
            </a:ext>
          </a:extLst>
        </xdr:cNvPr>
        <xdr:cNvSpPr/>
      </xdr:nvSpPr>
      <xdr:spPr>
        <a:xfrm>
          <a:off x="162687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101073</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A1937E36-CCFA-4D6F-8056-772624E14E2E}"/>
            </a:ext>
          </a:extLst>
        </xdr:cNvPr>
        <xdr:cNvSpPr txBox="1"/>
      </xdr:nvSpPr>
      <xdr:spPr>
        <a:xfrm>
          <a:off x="16357600" y="970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27577</xdr:rowOff>
    </xdr:from>
    <xdr:to>
      <xdr:col>81</xdr:col>
      <xdr:colOff>101600</xdr:colOff>
      <xdr:row>57</xdr:row>
      <xdr:rowOff>129177</xdr:rowOff>
    </xdr:to>
    <xdr:sp macro="" textlink="">
      <xdr:nvSpPr>
        <xdr:cNvPr id="553" name="楕円 552">
          <a:extLst>
            <a:ext uri="{FF2B5EF4-FFF2-40B4-BE49-F238E27FC236}">
              <a16:creationId xmlns:a16="http://schemas.microsoft.com/office/drawing/2014/main" id="{64959C09-B8BA-4F4D-AF99-2054C8E85386}"/>
            </a:ext>
          </a:extLst>
        </xdr:cNvPr>
        <xdr:cNvSpPr/>
      </xdr:nvSpPr>
      <xdr:spPr>
        <a:xfrm>
          <a:off x="15430500" y="98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78377</xdr:rowOff>
    </xdr:from>
    <xdr:to>
      <xdr:col>85</xdr:col>
      <xdr:colOff>127000</xdr:colOff>
      <xdr:row>57</xdr:row>
      <xdr:rowOff>128996</xdr:rowOff>
    </xdr:to>
    <xdr:cxnSp macro="">
      <xdr:nvCxnSpPr>
        <xdr:cNvPr id="554" name="直線コネクタ 553">
          <a:extLst>
            <a:ext uri="{FF2B5EF4-FFF2-40B4-BE49-F238E27FC236}">
              <a16:creationId xmlns:a16="http://schemas.microsoft.com/office/drawing/2014/main" id="{50B90B4E-36A5-4D15-AF84-2C834A71F995}"/>
            </a:ext>
          </a:extLst>
        </xdr:cNvPr>
        <xdr:cNvCxnSpPr/>
      </xdr:nvCxnSpPr>
      <xdr:spPr>
        <a:xfrm>
          <a:off x="15481300" y="985102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153307</xdr:rowOff>
    </xdr:from>
    <xdr:to>
      <xdr:col>76</xdr:col>
      <xdr:colOff>165100</xdr:colOff>
      <xdr:row>57</xdr:row>
      <xdr:rowOff>83457</xdr:rowOff>
    </xdr:to>
    <xdr:sp macro="" textlink="">
      <xdr:nvSpPr>
        <xdr:cNvPr id="555" name="楕円 554">
          <a:extLst>
            <a:ext uri="{FF2B5EF4-FFF2-40B4-BE49-F238E27FC236}">
              <a16:creationId xmlns:a16="http://schemas.microsoft.com/office/drawing/2014/main" id="{742AE514-3DE0-4270-8822-E1F835598D04}"/>
            </a:ext>
          </a:extLst>
        </xdr:cNvPr>
        <xdr:cNvSpPr/>
      </xdr:nvSpPr>
      <xdr:spPr>
        <a:xfrm>
          <a:off x="14541500" y="97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32657</xdr:rowOff>
    </xdr:from>
    <xdr:to>
      <xdr:col>81</xdr:col>
      <xdr:colOff>50800</xdr:colOff>
      <xdr:row>57</xdr:row>
      <xdr:rowOff>78377</xdr:rowOff>
    </xdr:to>
    <xdr:cxnSp macro="">
      <xdr:nvCxnSpPr>
        <xdr:cNvPr id="556" name="直線コネクタ 555">
          <a:extLst>
            <a:ext uri="{FF2B5EF4-FFF2-40B4-BE49-F238E27FC236}">
              <a16:creationId xmlns:a16="http://schemas.microsoft.com/office/drawing/2014/main" id="{24BFF249-3B12-42ED-AFB2-B7099BAEDC22}"/>
            </a:ext>
          </a:extLst>
        </xdr:cNvPr>
        <xdr:cNvCxnSpPr/>
      </xdr:nvCxnSpPr>
      <xdr:spPr>
        <a:xfrm>
          <a:off x="14592300" y="980530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89626</xdr:rowOff>
    </xdr:from>
    <xdr:to>
      <xdr:col>72</xdr:col>
      <xdr:colOff>38100</xdr:colOff>
      <xdr:row>63</xdr:row>
      <xdr:rowOff>19776</xdr:rowOff>
    </xdr:to>
    <xdr:sp macro="" textlink="">
      <xdr:nvSpPr>
        <xdr:cNvPr id="557" name="楕円 556">
          <a:extLst>
            <a:ext uri="{FF2B5EF4-FFF2-40B4-BE49-F238E27FC236}">
              <a16:creationId xmlns:a16="http://schemas.microsoft.com/office/drawing/2014/main" id="{AB16A079-3A32-443D-8681-26025F548C65}"/>
            </a:ext>
          </a:extLst>
        </xdr:cNvPr>
        <xdr:cNvSpPr/>
      </xdr:nvSpPr>
      <xdr:spPr>
        <a:xfrm>
          <a:off x="13652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32657</xdr:rowOff>
    </xdr:from>
    <xdr:to>
      <xdr:col>76</xdr:col>
      <xdr:colOff>114300</xdr:colOff>
      <xdr:row>62</xdr:row>
      <xdr:rowOff>140426</xdr:rowOff>
    </xdr:to>
    <xdr:cxnSp macro="">
      <xdr:nvCxnSpPr>
        <xdr:cNvPr id="558" name="直線コネクタ 557">
          <a:extLst>
            <a:ext uri="{FF2B5EF4-FFF2-40B4-BE49-F238E27FC236}">
              <a16:creationId xmlns:a16="http://schemas.microsoft.com/office/drawing/2014/main" id="{26C907AB-62F2-495F-A9B7-0739003169AA}"/>
            </a:ext>
          </a:extLst>
        </xdr:cNvPr>
        <xdr:cNvCxnSpPr/>
      </xdr:nvCxnSpPr>
      <xdr:spPr>
        <a:xfrm flipV="1">
          <a:off x="13703300" y="9805307"/>
          <a:ext cx="889000" cy="96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64</xdr:row>
      <xdr:rowOff>79828</xdr:rowOff>
    </xdr:from>
    <xdr:to>
      <xdr:col>67</xdr:col>
      <xdr:colOff>101600</xdr:colOff>
      <xdr:row>65</xdr:row>
      <xdr:rowOff>9978</xdr:rowOff>
    </xdr:to>
    <xdr:sp macro="" textlink="">
      <xdr:nvSpPr>
        <xdr:cNvPr id="559" name="楕円 558">
          <a:extLst>
            <a:ext uri="{FF2B5EF4-FFF2-40B4-BE49-F238E27FC236}">
              <a16:creationId xmlns:a16="http://schemas.microsoft.com/office/drawing/2014/main" id="{BD1C768B-E790-4262-A970-DA171C54E575}"/>
            </a:ext>
          </a:extLst>
        </xdr:cNvPr>
        <xdr:cNvSpPr/>
      </xdr:nvSpPr>
      <xdr:spPr>
        <a:xfrm>
          <a:off x="12763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140426</xdr:rowOff>
    </xdr:from>
    <xdr:to>
      <xdr:col>71</xdr:col>
      <xdr:colOff>177800</xdr:colOff>
      <xdr:row>64</xdr:row>
      <xdr:rowOff>130628</xdr:rowOff>
    </xdr:to>
    <xdr:cxnSp macro="">
      <xdr:nvCxnSpPr>
        <xdr:cNvPr id="560" name="直線コネクタ 559">
          <a:extLst>
            <a:ext uri="{FF2B5EF4-FFF2-40B4-BE49-F238E27FC236}">
              <a16:creationId xmlns:a16="http://schemas.microsoft.com/office/drawing/2014/main" id="{BBC28B61-6140-4C94-8C36-074CDBD9C8EB}"/>
            </a:ext>
          </a:extLst>
        </xdr:cNvPr>
        <xdr:cNvCxnSpPr/>
      </xdr:nvCxnSpPr>
      <xdr:spPr>
        <a:xfrm flipV="1">
          <a:off x="12814300" y="10770326"/>
          <a:ext cx="889000" cy="3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61" name="n_1aveValue【学校施設】&#10;有形固定資産減価償却率">
          <a:extLst>
            <a:ext uri="{FF2B5EF4-FFF2-40B4-BE49-F238E27FC236}">
              <a16:creationId xmlns:a16="http://schemas.microsoft.com/office/drawing/2014/main" id="{E78B52B3-021B-4CB6-8592-B90CD99ACD3D}"/>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62" name="n_2aveValue【学校施設】&#10;有形固定資産減価償却率">
          <a:extLst>
            <a:ext uri="{FF2B5EF4-FFF2-40B4-BE49-F238E27FC236}">
              <a16:creationId xmlns:a16="http://schemas.microsoft.com/office/drawing/2014/main" id="{69BACCF2-9EDA-4F0E-B98A-CFA1380B050E}"/>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id="{47E54915-7F07-4A1E-92C9-A589F59955C1}"/>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B97C618F-AB3F-4353-A8A5-5C5769AA48B7}"/>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145704</xdr:rowOff>
    </xdr:from>
    <xdr:ext cx="405111" cy="259045"/>
    <xdr:sp macro="" textlink="">
      <xdr:nvSpPr>
        <xdr:cNvPr id="565" name="n_1mainValue【学校施設】&#10;有形固定資産減価償却率">
          <a:extLst>
            <a:ext uri="{FF2B5EF4-FFF2-40B4-BE49-F238E27FC236}">
              <a16:creationId xmlns:a16="http://schemas.microsoft.com/office/drawing/2014/main" id="{F0D1F26C-CC12-4684-8300-D642A920E9C5}"/>
            </a:ext>
          </a:extLst>
        </xdr:cNvPr>
        <xdr:cNvSpPr txBox="1"/>
      </xdr:nvSpPr>
      <xdr:spPr>
        <a:xfrm>
          <a:off x="15266044" y="957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99984</xdr:rowOff>
    </xdr:from>
    <xdr:ext cx="405111" cy="259045"/>
    <xdr:sp macro="" textlink="">
      <xdr:nvSpPr>
        <xdr:cNvPr id="566" name="n_2mainValue【学校施設】&#10;有形固定資産減価償却率">
          <a:extLst>
            <a:ext uri="{FF2B5EF4-FFF2-40B4-BE49-F238E27FC236}">
              <a16:creationId xmlns:a16="http://schemas.microsoft.com/office/drawing/2014/main" id="{DA25FBAB-3EA1-4334-97BC-5D12371E8C10}"/>
            </a:ext>
          </a:extLst>
        </xdr:cNvPr>
        <xdr:cNvSpPr txBox="1"/>
      </xdr:nvSpPr>
      <xdr:spPr>
        <a:xfrm>
          <a:off x="14389744" y="952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10903</xdr:rowOff>
    </xdr:from>
    <xdr:ext cx="405111" cy="259045"/>
    <xdr:sp macro="" textlink="">
      <xdr:nvSpPr>
        <xdr:cNvPr id="567" name="n_3mainValue【学校施設】&#10;有形固定資産減価償却率">
          <a:extLst>
            <a:ext uri="{FF2B5EF4-FFF2-40B4-BE49-F238E27FC236}">
              <a16:creationId xmlns:a16="http://schemas.microsoft.com/office/drawing/2014/main" id="{D602EAA9-32ED-41C7-A8F1-96F5049BF2AE}"/>
            </a:ext>
          </a:extLst>
        </xdr:cNvPr>
        <xdr:cNvSpPr txBox="1"/>
      </xdr:nvSpPr>
      <xdr:spPr>
        <a:xfrm>
          <a:off x="13500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65</xdr:row>
      <xdr:rowOff>1105</xdr:rowOff>
    </xdr:from>
    <xdr:ext cx="469744" cy="259045"/>
    <xdr:sp macro="" textlink="">
      <xdr:nvSpPr>
        <xdr:cNvPr id="568" name="n_4mainValue【学校施設】&#10;有形固定資産減価償却率">
          <a:extLst>
            <a:ext uri="{FF2B5EF4-FFF2-40B4-BE49-F238E27FC236}">
              <a16:creationId xmlns:a16="http://schemas.microsoft.com/office/drawing/2014/main" id="{BB972A02-B294-494B-B6E7-0D07E379A594}"/>
            </a:ext>
          </a:extLst>
        </xdr:cNvPr>
        <xdr:cNvSpPr txBox="1"/>
      </xdr:nvSpPr>
      <xdr:spPr>
        <a:xfrm>
          <a:off x="12579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B32D77A7-20BE-42DA-9471-7A74299C29A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C161F29E-538E-482D-9894-51312BFAEA6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6DE44170-F133-4E68-9ACB-CADF23693F3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EE1EBFE7-4B26-4684-AFA0-FFA146147EB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31D850FC-B575-4110-9A44-AB5E28C31A5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35C18EE2-49D3-45F9-8C75-82CC429F8F9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B7CA1150-B1D0-41D9-BA7C-A7F53C1F93E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169BF2EC-7B55-4273-A97B-89BBADF939C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79527042-E6C0-4B41-A372-F22E8DCBCA2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2065806A-B746-409C-BD70-3825CCFB49A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194A45D5-7EB4-4EC0-A422-90C8F84CD96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4637C538-E22E-49B9-9AFD-77269171F3A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67314A98-792B-4094-BE1A-0C4346E3A72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194DE528-4BF4-4CFC-B689-B6B899AE8C6B}"/>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D0EABD34-9BFB-427D-81A7-83F2B43EF2D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9F1702FB-291B-4A35-BC88-B77982B52A31}"/>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C4775FD7-4139-4214-B1BD-351DDCE6E60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41390D32-07FC-44BD-9364-FADA511BC38F}"/>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3FC1E6A4-3C68-41F4-954A-FF2573BEBF7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A5F8F6A6-C103-4E52-9D36-6EC9052F3EC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42306B62-5D0C-4E9D-8558-E09ECBB9621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655C2DAE-1146-4921-9F28-AED1F99A2C58}"/>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20B3A7B9-066E-4145-A709-971DC181ACCD}"/>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04E52C9F-2BA7-4FE1-8246-1DBFD1F06716}"/>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284BB9F9-839B-49C7-92C4-15AB4A969241}"/>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E30B2286-5692-4367-A30E-3DBF85159616}"/>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EBB57824-813F-41A1-AAEB-2300AE925BB1}"/>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11632787-05EB-4CF7-8394-9EF092ED92A6}"/>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BEA4516A-47AC-4BB8-A50A-060B75DBB69C}"/>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29B603A1-0D22-40D6-A051-84B1E3C91082}"/>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38EAC86E-933B-422A-9A02-A19CA284E6D6}"/>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2C9E0F26-7FDB-454E-A217-B3283859792C}"/>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E24D38D-0CBC-44E9-91D5-FE937338D3B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9950E3B-99F1-4A2A-9DAE-3FAF4A82C2E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B6C199F1-0277-4748-86CC-5734FCCF5CC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6B29C4B-B39C-4B2F-AC5A-0E0E13953A2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8100D6C-BD8D-432D-9CA4-8154188012D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14625</xdr:rowOff>
    </xdr:from>
    <xdr:to>
      <xdr:col>116</xdr:col>
      <xdr:colOff>114300</xdr:colOff>
      <xdr:row>63</xdr:row>
      <xdr:rowOff>116225</xdr:rowOff>
    </xdr:to>
    <xdr:sp macro="" textlink="">
      <xdr:nvSpPr>
        <xdr:cNvPr id="606" name="楕円 605">
          <a:extLst>
            <a:ext uri="{FF2B5EF4-FFF2-40B4-BE49-F238E27FC236}">
              <a16:creationId xmlns:a16="http://schemas.microsoft.com/office/drawing/2014/main" id="{3813605D-8EB7-4446-B421-9807FFF783EE}"/>
            </a:ext>
          </a:extLst>
        </xdr:cNvPr>
        <xdr:cNvSpPr/>
      </xdr:nvSpPr>
      <xdr:spPr>
        <a:xfrm>
          <a:off x="22110700" y="1081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101002</xdr:rowOff>
    </xdr:from>
    <xdr:ext cx="469744" cy="259045"/>
    <xdr:sp macro="" textlink="">
      <xdr:nvSpPr>
        <xdr:cNvPr id="607" name="【学校施設】&#10;一人当たり面積該当値テキスト">
          <a:extLst>
            <a:ext uri="{FF2B5EF4-FFF2-40B4-BE49-F238E27FC236}">
              <a16:creationId xmlns:a16="http://schemas.microsoft.com/office/drawing/2014/main" id="{1968E77D-3B46-405D-A698-AE215A10953F}"/>
            </a:ext>
          </a:extLst>
        </xdr:cNvPr>
        <xdr:cNvSpPr txBox="1"/>
      </xdr:nvSpPr>
      <xdr:spPr>
        <a:xfrm>
          <a:off x="22199600" y="107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16911</xdr:rowOff>
    </xdr:from>
    <xdr:to>
      <xdr:col>112</xdr:col>
      <xdr:colOff>38100</xdr:colOff>
      <xdr:row>63</xdr:row>
      <xdr:rowOff>118511</xdr:rowOff>
    </xdr:to>
    <xdr:sp macro="" textlink="">
      <xdr:nvSpPr>
        <xdr:cNvPr id="608" name="楕円 607">
          <a:extLst>
            <a:ext uri="{FF2B5EF4-FFF2-40B4-BE49-F238E27FC236}">
              <a16:creationId xmlns:a16="http://schemas.microsoft.com/office/drawing/2014/main" id="{699ABC11-34CF-4C1D-8625-1C54888DEE47}"/>
            </a:ext>
          </a:extLst>
        </xdr:cNvPr>
        <xdr:cNvSpPr/>
      </xdr:nvSpPr>
      <xdr:spPr>
        <a:xfrm>
          <a:off x="21272500" y="1081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65425</xdr:rowOff>
    </xdr:from>
    <xdr:to>
      <xdr:col>116</xdr:col>
      <xdr:colOff>63500</xdr:colOff>
      <xdr:row>63</xdr:row>
      <xdr:rowOff>67711</xdr:rowOff>
    </xdr:to>
    <xdr:cxnSp macro="">
      <xdr:nvCxnSpPr>
        <xdr:cNvPr id="609" name="直線コネクタ 608">
          <a:extLst>
            <a:ext uri="{FF2B5EF4-FFF2-40B4-BE49-F238E27FC236}">
              <a16:creationId xmlns:a16="http://schemas.microsoft.com/office/drawing/2014/main" id="{8AADCA68-5875-4029-88DF-3B3F88014FE5}"/>
            </a:ext>
          </a:extLst>
        </xdr:cNvPr>
        <xdr:cNvCxnSpPr/>
      </xdr:nvCxnSpPr>
      <xdr:spPr>
        <a:xfrm flipV="1">
          <a:off x="21323300" y="1086677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19106</xdr:rowOff>
    </xdr:from>
    <xdr:to>
      <xdr:col>107</xdr:col>
      <xdr:colOff>101600</xdr:colOff>
      <xdr:row>63</xdr:row>
      <xdr:rowOff>120706</xdr:rowOff>
    </xdr:to>
    <xdr:sp macro="" textlink="">
      <xdr:nvSpPr>
        <xdr:cNvPr id="610" name="楕円 609">
          <a:extLst>
            <a:ext uri="{FF2B5EF4-FFF2-40B4-BE49-F238E27FC236}">
              <a16:creationId xmlns:a16="http://schemas.microsoft.com/office/drawing/2014/main" id="{953FC40D-93A4-4634-8DD1-8F2AF23F3AA4}"/>
            </a:ext>
          </a:extLst>
        </xdr:cNvPr>
        <xdr:cNvSpPr/>
      </xdr:nvSpPr>
      <xdr:spPr>
        <a:xfrm>
          <a:off x="20383500" y="108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67711</xdr:rowOff>
    </xdr:from>
    <xdr:to>
      <xdr:col>111</xdr:col>
      <xdr:colOff>177800</xdr:colOff>
      <xdr:row>63</xdr:row>
      <xdr:rowOff>69906</xdr:rowOff>
    </xdr:to>
    <xdr:cxnSp macro="">
      <xdr:nvCxnSpPr>
        <xdr:cNvPr id="611" name="直線コネクタ 610">
          <a:extLst>
            <a:ext uri="{FF2B5EF4-FFF2-40B4-BE49-F238E27FC236}">
              <a16:creationId xmlns:a16="http://schemas.microsoft.com/office/drawing/2014/main" id="{A0CFA508-9BD3-477E-9764-F2CEB7CA259D}"/>
            </a:ext>
          </a:extLst>
        </xdr:cNvPr>
        <xdr:cNvCxnSpPr/>
      </xdr:nvCxnSpPr>
      <xdr:spPr>
        <a:xfrm flipV="1">
          <a:off x="20434300" y="10869061"/>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15585</xdr:rowOff>
    </xdr:from>
    <xdr:to>
      <xdr:col>102</xdr:col>
      <xdr:colOff>165100</xdr:colOff>
      <xdr:row>63</xdr:row>
      <xdr:rowOff>117185</xdr:rowOff>
    </xdr:to>
    <xdr:sp macro="" textlink="">
      <xdr:nvSpPr>
        <xdr:cNvPr id="612" name="楕円 611">
          <a:extLst>
            <a:ext uri="{FF2B5EF4-FFF2-40B4-BE49-F238E27FC236}">
              <a16:creationId xmlns:a16="http://schemas.microsoft.com/office/drawing/2014/main" id="{46625786-5998-4D04-B687-B593001DAF6A}"/>
            </a:ext>
          </a:extLst>
        </xdr:cNvPr>
        <xdr:cNvSpPr/>
      </xdr:nvSpPr>
      <xdr:spPr>
        <a:xfrm>
          <a:off x="19494500" y="108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66385</xdr:rowOff>
    </xdr:from>
    <xdr:to>
      <xdr:col>107</xdr:col>
      <xdr:colOff>50800</xdr:colOff>
      <xdr:row>63</xdr:row>
      <xdr:rowOff>69906</xdr:rowOff>
    </xdr:to>
    <xdr:cxnSp macro="">
      <xdr:nvCxnSpPr>
        <xdr:cNvPr id="613" name="直線コネクタ 612">
          <a:extLst>
            <a:ext uri="{FF2B5EF4-FFF2-40B4-BE49-F238E27FC236}">
              <a16:creationId xmlns:a16="http://schemas.microsoft.com/office/drawing/2014/main" id="{1FD8C60F-868F-45E4-8E36-E7558D8F3E66}"/>
            </a:ext>
          </a:extLst>
        </xdr:cNvPr>
        <xdr:cNvCxnSpPr/>
      </xdr:nvCxnSpPr>
      <xdr:spPr>
        <a:xfrm>
          <a:off x="19545300" y="10867735"/>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34513</xdr:rowOff>
    </xdr:from>
    <xdr:to>
      <xdr:col>98</xdr:col>
      <xdr:colOff>38100</xdr:colOff>
      <xdr:row>63</xdr:row>
      <xdr:rowOff>136113</xdr:rowOff>
    </xdr:to>
    <xdr:sp macro="" textlink="">
      <xdr:nvSpPr>
        <xdr:cNvPr id="614" name="楕円 613">
          <a:extLst>
            <a:ext uri="{FF2B5EF4-FFF2-40B4-BE49-F238E27FC236}">
              <a16:creationId xmlns:a16="http://schemas.microsoft.com/office/drawing/2014/main" id="{52A7DD0B-335E-4823-AE93-50C9EE7BA673}"/>
            </a:ext>
          </a:extLst>
        </xdr:cNvPr>
        <xdr:cNvSpPr/>
      </xdr:nvSpPr>
      <xdr:spPr>
        <a:xfrm>
          <a:off x="18605500" y="1083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66385</xdr:rowOff>
    </xdr:from>
    <xdr:to>
      <xdr:col>102</xdr:col>
      <xdr:colOff>114300</xdr:colOff>
      <xdr:row>63</xdr:row>
      <xdr:rowOff>85313</xdr:rowOff>
    </xdr:to>
    <xdr:cxnSp macro="">
      <xdr:nvCxnSpPr>
        <xdr:cNvPr id="615" name="直線コネクタ 614">
          <a:extLst>
            <a:ext uri="{FF2B5EF4-FFF2-40B4-BE49-F238E27FC236}">
              <a16:creationId xmlns:a16="http://schemas.microsoft.com/office/drawing/2014/main" id="{7BC3B5DB-820B-4745-BA91-2FF2687FF984}"/>
            </a:ext>
          </a:extLst>
        </xdr:cNvPr>
        <xdr:cNvCxnSpPr/>
      </xdr:nvCxnSpPr>
      <xdr:spPr>
        <a:xfrm flipV="1">
          <a:off x="18656300" y="10867735"/>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4C5EE109-804F-43E7-A1EF-E6A9D9BA4740}"/>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351C1C3A-8596-4EF1-9E22-E21C8B1B68FC}"/>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7B305192-7F81-4AB8-BF2A-A41DAB223392}"/>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DAC5A68C-CB11-4150-B5F0-9CFDA8967929}"/>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109638</xdr:rowOff>
    </xdr:from>
    <xdr:ext cx="469744" cy="259045"/>
    <xdr:sp macro="" textlink="">
      <xdr:nvSpPr>
        <xdr:cNvPr id="620" name="n_1mainValue【学校施設】&#10;一人当たり面積">
          <a:extLst>
            <a:ext uri="{FF2B5EF4-FFF2-40B4-BE49-F238E27FC236}">
              <a16:creationId xmlns:a16="http://schemas.microsoft.com/office/drawing/2014/main" id="{11DE9D59-1742-40EB-99D0-2074DCBDA881}"/>
            </a:ext>
          </a:extLst>
        </xdr:cNvPr>
        <xdr:cNvSpPr txBox="1"/>
      </xdr:nvSpPr>
      <xdr:spPr>
        <a:xfrm>
          <a:off x="21075727" y="109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111833</xdr:rowOff>
    </xdr:from>
    <xdr:ext cx="469744" cy="259045"/>
    <xdr:sp macro="" textlink="">
      <xdr:nvSpPr>
        <xdr:cNvPr id="621" name="n_2mainValue【学校施設】&#10;一人当たり面積">
          <a:extLst>
            <a:ext uri="{FF2B5EF4-FFF2-40B4-BE49-F238E27FC236}">
              <a16:creationId xmlns:a16="http://schemas.microsoft.com/office/drawing/2014/main" id="{1447A76F-11FB-496F-A23C-5ED6F55E31F7}"/>
            </a:ext>
          </a:extLst>
        </xdr:cNvPr>
        <xdr:cNvSpPr txBox="1"/>
      </xdr:nvSpPr>
      <xdr:spPr>
        <a:xfrm>
          <a:off x="20199427" y="1091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108312</xdr:rowOff>
    </xdr:from>
    <xdr:ext cx="469744" cy="259045"/>
    <xdr:sp macro="" textlink="">
      <xdr:nvSpPr>
        <xdr:cNvPr id="622" name="n_3mainValue【学校施設】&#10;一人当たり面積">
          <a:extLst>
            <a:ext uri="{FF2B5EF4-FFF2-40B4-BE49-F238E27FC236}">
              <a16:creationId xmlns:a16="http://schemas.microsoft.com/office/drawing/2014/main" id="{4644A563-B9AA-40A8-BB4F-0FB6C4AC9A2C}"/>
            </a:ext>
          </a:extLst>
        </xdr:cNvPr>
        <xdr:cNvSpPr txBox="1"/>
      </xdr:nvSpPr>
      <xdr:spPr>
        <a:xfrm>
          <a:off x="19310427" y="1090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127240</xdr:rowOff>
    </xdr:from>
    <xdr:ext cx="469744" cy="259045"/>
    <xdr:sp macro="" textlink="">
      <xdr:nvSpPr>
        <xdr:cNvPr id="623" name="n_4mainValue【学校施設】&#10;一人当たり面積">
          <a:extLst>
            <a:ext uri="{FF2B5EF4-FFF2-40B4-BE49-F238E27FC236}">
              <a16:creationId xmlns:a16="http://schemas.microsoft.com/office/drawing/2014/main" id="{FA706B04-9141-4847-8C94-08C27894A2D7}"/>
            </a:ext>
          </a:extLst>
        </xdr:cNvPr>
        <xdr:cNvSpPr txBox="1"/>
      </xdr:nvSpPr>
      <xdr:spPr>
        <a:xfrm>
          <a:off x="18421427" y="1092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B978C196-6FEC-4821-BD82-A56EE81CB97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1629E20E-3210-46CD-93B1-ED0E0F66961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C8D52CED-EC44-4BFA-9718-90C405C3F28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4EE510E7-AB06-49BD-BED4-1BDBC63C540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6A62FE19-5BCE-465D-85AE-80A9E708269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47B9CCFA-C2CA-49DE-B27C-00AAB3CA7CC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DCD051E0-2D41-463F-A9C6-E7E88ADE147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4C1C46BB-DF10-41DF-8F77-678E239E63E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41A987CD-DAFC-4542-B9DB-A18567578F5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7AE8FA-E3C2-4F8F-9EC3-4D37E9A2051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575C4960-14CE-4522-88FA-0A5579E858A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F6994A11-EF55-4FF5-9057-74A7CF0EEB3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A242C635-01EF-40AA-A36D-DA1B90BA01F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E3EAB569-CD76-4781-B5CD-6600B2E9C70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D94E5AF6-E444-4344-A4CE-D099730BEAD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60A5288A-D78D-4D13-8C41-83F58A608D8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92457DEF-2372-4C1B-80AE-1379BCB5AAD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18A83347-9E72-41A3-9CC9-46FA38A9C13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6AC2F3DD-B9CE-4C69-880A-B359E40CE1A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D887F6D8-8F66-4BBF-922A-D61C1899976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72A7933C-4493-4A10-875C-F3F83F8FA31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4A719EA7-03C1-49DA-B9F9-1C4D41A1E3C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B19795ED-B105-4935-AB2A-D3BF3E5BE57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1675F81B-FAED-4F09-83AC-C43D8E69585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9604B97F-C9C1-4294-8ADB-3646BC2BE07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FE1F895E-134C-493C-AA41-2EA947E45F5A}"/>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1537CF1A-BA5A-4DD2-9062-E50EA98840F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75FE9065-F965-4E42-86F5-35DDBCF722F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52" name="【児童館】&#10;有形固定資産減価償却率最大値テキスト">
          <a:extLst>
            <a:ext uri="{FF2B5EF4-FFF2-40B4-BE49-F238E27FC236}">
              <a16:creationId xmlns:a16="http://schemas.microsoft.com/office/drawing/2014/main" id="{B2CD93A9-72E7-4DA7-B877-FECEABC0D709}"/>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53" name="直線コネクタ 652">
          <a:extLst>
            <a:ext uri="{FF2B5EF4-FFF2-40B4-BE49-F238E27FC236}">
              <a16:creationId xmlns:a16="http://schemas.microsoft.com/office/drawing/2014/main" id="{D54207DA-F59B-459F-8685-879077B98CC7}"/>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150240</xdr:rowOff>
    </xdr:from>
    <xdr:ext cx="405111" cy="259045"/>
    <xdr:sp macro="" textlink="">
      <xdr:nvSpPr>
        <xdr:cNvPr id="654" name="【児童館】&#10;有形固定資産減価償却率平均値テキスト">
          <a:extLst>
            <a:ext uri="{FF2B5EF4-FFF2-40B4-BE49-F238E27FC236}">
              <a16:creationId xmlns:a16="http://schemas.microsoft.com/office/drawing/2014/main" id="{82B9F09B-2B6A-44ED-B791-7CB3E42CC206}"/>
            </a:ext>
          </a:extLst>
        </xdr:cNvPr>
        <xdr:cNvSpPr txBox="1"/>
      </xdr:nvSpPr>
      <xdr:spPr>
        <a:xfrm>
          <a:off x="16357600" y="14209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55" name="フローチャート: 判断 654">
          <a:extLst>
            <a:ext uri="{FF2B5EF4-FFF2-40B4-BE49-F238E27FC236}">
              <a16:creationId xmlns:a16="http://schemas.microsoft.com/office/drawing/2014/main" id="{C3E90B7B-02E4-42E8-9008-E0420FEDD4A8}"/>
            </a:ext>
          </a:extLst>
        </xdr:cNvPr>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56" name="フローチャート: 判断 655">
          <a:extLst>
            <a:ext uri="{FF2B5EF4-FFF2-40B4-BE49-F238E27FC236}">
              <a16:creationId xmlns:a16="http://schemas.microsoft.com/office/drawing/2014/main" id="{0769823E-195E-41E1-AC15-4E13647EFF2F}"/>
            </a:ext>
          </a:extLst>
        </xdr:cNvPr>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57" name="フローチャート: 判断 656">
          <a:extLst>
            <a:ext uri="{FF2B5EF4-FFF2-40B4-BE49-F238E27FC236}">
              <a16:creationId xmlns:a16="http://schemas.microsoft.com/office/drawing/2014/main" id="{AF3E4800-942C-46F3-B7E5-FF5473F412A2}"/>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58" name="フローチャート: 判断 657">
          <a:extLst>
            <a:ext uri="{FF2B5EF4-FFF2-40B4-BE49-F238E27FC236}">
              <a16:creationId xmlns:a16="http://schemas.microsoft.com/office/drawing/2014/main" id="{17AC3024-6484-4DE2-AFC8-62758138C25C}"/>
            </a:ext>
          </a:extLst>
        </xdr:cNvPr>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59" name="フローチャート: 判断 658">
          <a:extLst>
            <a:ext uri="{FF2B5EF4-FFF2-40B4-BE49-F238E27FC236}">
              <a16:creationId xmlns:a16="http://schemas.microsoft.com/office/drawing/2014/main" id="{97307DB2-5731-4375-8CB0-8711C980C821}"/>
            </a:ext>
          </a:extLst>
        </xdr:cNvPr>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66D78EAE-DA6C-4D02-BB98-557DE77EA62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DC902008-8C78-4FDC-A43B-D13AA761C9B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11797A8-D39E-4106-BF4A-1378EBBA9C6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FCB9354-2D99-4377-84C1-FC2378B28D7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B77FD873-8B2B-4748-A4F1-377CFF83EC9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168548</xdr:rowOff>
    </xdr:from>
    <xdr:to>
      <xdr:col>85</xdr:col>
      <xdr:colOff>177800</xdr:colOff>
      <xdr:row>78</xdr:row>
      <xdr:rowOff>98698</xdr:rowOff>
    </xdr:to>
    <xdr:sp macro="" textlink="">
      <xdr:nvSpPr>
        <xdr:cNvPr id="665" name="楕円 664">
          <a:extLst>
            <a:ext uri="{FF2B5EF4-FFF2-40B4-BE49-F238E27FC236}">
              <a16:creationId xmlns:a16="http://schemas.microsoft.com/office/drawing/2014/main" id="{FEF35821-5B1C-4540-BEE3-6D1E4C7EB03D}"/>
            </a:ext>
          </a:extLst>
        </xdr:cNvPr>
        <xdr:cNvSpPr/>
      </xdr:nvSpPr>
      <xdr:spPr>
        <a:xfrm>
          <a:off x="16268700" y="133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121575</xdr:rowOff>
    </xdr:from>
    <xdr:ext cx="340478" cy="259045"/>
    <xdr:sp macro="" textlink="">
      <xdr:nvSpPr>
        <xdr:cNvPr id="666" name="【児童館】&#10;有形固定資産減価償却率該当値テキスト">
          <a:extLst>
            <a:ext uri="{FF2B5EF4-FFF2-40B4-BE49-F238E27FC236}">
              <a16:creationId xmlns:a16="http://schemas.microsoft.com/office/drawing/2014/main" id="{FA96074B-78FD-40C6-AFE9-F8296C570AB3}"/>
            </a:ext>
          </a:extLst>
        </xdr:cNvPr>
        <xdr:cNvSpPr txBox="1"/>
      </xdr:nvSpPr>
      <xdr:spPr>
        <a:xfrm>
          <a:off x="16357600" y="13323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132624</xdr:rowOff>
    </xdr:from>
    <xdr:to>
      <xdr:col>81</xdr:col>
      <xdr:colOff>101600</xdr:colOff>
      <xdr:row>78</xdr:row>
      <xdr:rowOff>62774</xdr:rowOff>
    </xdr:to>
    <xdr:sp macro="" textlink="">
      <xdr:nvSpPr>
        <xdr:cNvPr id="667" name="楕円 666">
          <a:extLst>
            <a:ext uri="{FF2B5EF4-FFF2-40B4-BE49-F238E27FC236}">
              <a16:creationId xmlns:a16="http://schemas.microsoft.com/office/drawing/2014/main" id="{755EC17A-9F8C-44EE-8413-E2D32D9321B8}"/>
            </a:ext>
          </a:extLst>
        </xdr:cNvPr>
        <xdr:cNvSpPr/>
      </xdr:nvSpPr>
      <xdr:spPr>
        <a:xfrm>
          <a:off x="15430500" y="1333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11974</xdr:rowOff>
    </xdr:from>
    <xdr:to>
      <xdr:col>85</xdr:col>
      <xdr:colOff>127000</xdr:colOff>
      <xdr:row>78</xdr:row>
      <xdr:rowOff>47898</xdr:rowOff>
    </xdr:to>
    <xdr:cxnSp macro="">
      <xdr:nvCxnSpPr>
        <xdr:cNvPr id="668" name="直線コネクタ 667">
          <a:extLst>
            <a:ext uri="{FF2B5EF4-FFF2-40B4-BE49-F238E27FC236}">
              <a16:creationId xmlns:a16="http://schemas.microsoft.com/office/drawing/2014/main" id="{EC4970D6-65E7-4A0C-96D6-64B209530EBF}"/>
            </a:ext>
          </a:extLst>
        </xdr:cNvPr>
        <xdr:cNvCxnSpPr/>
      </xdr:nvCxnSpPr>
      <xdr:spPr>
        <a:xfrm>
          <a:off x="15481300" y="1338507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96701</xdr:rowOff>
    </xdr:from>
    <xdr:to>
      <xdr:col>76</xdr:col>
      <xdr:colOff>165100</xdr:colOff>
      <xdr:row>78</xdr:row>
      <xdr:rowOff>26851</xdr:rowOff>
    </xdr:to>
    <xdr:sp macro="" textlink="">
      <xdr:nvSpPr>
        <xdr:cNvPr id="669" name="楕円 668">
          <a:extLst>
            <a:ext uri="{FF2B5EF4-FFF2-40B4-BE49-F238E27FC236}">
              <a16:creationId xmlns:a16="http://schemas.microsoft.com/office/drawing/2014/main" id="{B9B2BF4A-74DB-463F-9754-9B3C7CFF4275}"/>
            </a:ext>
          </a:extLst>
        </xdr:cNvPr>
        <xdr:cNvSpPr/>
      </xdr:nvSpPr>
      <xdr:spPr>
        <a:xfrm>
          <a:off x="14541500" y="132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147501</xdr:rowOff>
    </xdr:from>
    <xdr:to>
      <xdr:col>81</xdr:col>
      <xdr:colOff>50800</xdr:colOff>
      <xdr:row>78</xdr:row>
      <xdr:rowOff>11974</xdr:rowOff>
    </xdr:to>
    <xdr:cxnSp macro="">
      <xdr:nvCxnSpPr>
        <xdr:cNvPr id="670" name="直線コネクタ 669">
          <a:extLst>
            <a:ext uri="{FF2B5EF4-FFF2-40B4-BE49-F238E27FC236}">
              <a16:creationId xmlns:a16="http://schemas.microsoft.com/office/drawing/2014/main" id="{65563C14-F70B-440F-8FB9-8CEB0AEB1EB1}"/>
            </a:ext>
          </a:extLst>
        </xdr:cNvPr>
        <xdr:cNvCxnSpPr/>
      </xdr:nvCxnSpPr>
      <xdr:spPr>
        <a:xfrm>
          <a:off x="14592300" y="133491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60779</xdr:rowOff>
    </xdr:from>
    <xdr:to>
      <xdr:col>72</xdr:col>
      <xdr:colOff>38100</xdr:colOff>
      <xdr:row>77</xdr:row>
      <xdr:rowOff>162379</xdr:rowOff>
    </xdr:to>
    <xdr:sp macro="" textlink="">
      <xdr:nvSpPr>
        <xdr:cNvPr id="671" name="楕円 670">
          <a:extLst>
            <a:ext uri="{FF2B5EF4-FFF2-40B4-BE49-F238E27FC236}">
              <a16:creationId xmlns:a16="http://schemas.microsoft.com/office/drawing/2014/main" id="{1815D2FF-AC47-4175-BEFC-A007308EAA98}"/>
            </a:ext>
          </a:extLst>
        </xdr:cNvPr>
        <xdr:cNvSpPr/>
      </xdr:nvSpPr>
      <xdr:spPr>
        <a:xfrm>
          <a:off x="13652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111579</xdr:rowOff>
    </xdr:from>
    <xdr:to>
      <xdr:col>76</xdr:col>
      <xdr:colOff>114300</xdr:colOff>
      <xdr:row>77</xdr:row>
      <xdr:rowOff>147501</xdr:rowOff>
    </xdr:to>
    <xdr:cxnSp macro="">
      <xdr:nvCxnSpPr>
        <xdr:cNvPr id="672" name="直線コネクタ 671">
          <a:extLst>
            <a:ext uri="{FF2B5EF4-FFF2-40B4-BE49-F238E27FC236}">
              <a16:creationId xmlns:a16="http://schemas.microsoft.com/office/drawing/2014/main" id="{886EB21B-0DE2-4205-93F3-D9C0C98F3EAA}"/>
            </a:ext>
          </a:extLst>
        </xdr:cNvPr>
        <xdr:cNvCxnSpPr/>
      </xdr:nvCxnSpPr>
      <xdr:spPr>
        <a:xfrm>
          <a:off x="13703300" y="133132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3" name="楕円 672">
          <a:extLst>
            <a:ext uri="{FF2B5EF4-FFF2-40B4-BE49-F238E27FC236}">
              <a16:creationId xmlns:a16="http://schemas.microsoft.com/office/drawing/2014/main" id="{386C4173-A245-4A6A-80D4-26DBA766D269}"/>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111579</xdr:rowOff>
    </xdr:from>
    <xdr:to>
      <xdr:col>71</xdr:col>
      <xdr:colOff>177800</xdr:colOff>
      <xdr:row>86</xdr:row>
      <xdr:rowOff>168729</xdr:rowOff>
    </xdr:to>
    <xdr:cxnSp macro="">
      <xdr:nvCxnSpPr>
        <xdr:cNvPr id="674" name="直線コネクタ 673">
          <a:extLst>
            <a:ext uri="{FF2B5EF4-FFF2-40B4-BE49-F238E27FC236}">
              <a16:creationId xmlns:a16="http://schemas.microsoft.com/office/drawing/2014/main" id="{D5EA44F3-34E2-4CAF-A204-D046D2D6B225}"/>
            </a:ext>
          </a:extLst>
        </xdr:cNvPr>
        <xdr:cNvCxnSpPr/>
      </xdr:nvCxnSpPr>
      <xdr:spPr>
        <a:xfrm flipV="1">
          <a:off x="12814300" y="13313229"/>
          <a:ext cx="889000" cy="160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80027</xdr:rowOff>
    </xdr:from>
    <xdr:ext cx="405111" cy="259045"/>
    <xdr:sp macro="" textlink="">
      <xdr:nvSpPr>
        <xdr:cNvPr id="675" name="n_1aveValue【児童館】&#10;有形固定資産減価償却率">
          <a:extLst>
            <a:ext uri="{FF2B5EF4-FFF2-40B4-BE49-F238E27FC236}">
              <a16:creationId xmlns:a16="http://schemas.microsoft.com/office/drawing/2014/main" id="{0979202D-0FA6-4B40-9F3B-EA481B667B81}"/>
            </a:ext>
          </a:extLst>
        </xdr:cNvPr>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676" name="n_2aveValue【児童館】&#10;有形固定資産減価償却率">
          <a:extLst>
            <a:ext uri="{FF2B5EF4-FFF2-40B4-BE49-F238E27FC236}">
              <a16:creationId xmlns:a16="http://schemas.microsoft.com/office/drawing/2014/main" id="{C4523F29-266D-4740-9096-6BE291770B92}"/>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62065</xdr:rowOff>
    </xdr:from>
    <xdr:ext cx="405111" cy="259045"/>
    <xdr:sp macro="" textlink="">
      <xdr:nvSpPr>
        <xdr:cNvPr id="677" name="n_3aveValue【児童館】&#10;有形固定資産減価償却率">
          <a:extLst>
            <a:ext uri="{FF2B5EF4-FFF2-40B4-BE49-F238E27FC236}">
              <a16:creationId xmlns:a16="http://schemas.microsoft.com/office/drawing/2014/main" id="{01C1FD70-C3BF-49B0-9ABD-F625FF320739}"/>
            </a:ext>
          </a:extLst>
        </xdr:cNvPr>
        <xdr:cNvSpPr txBox="1"/>
      </xdr:nvSpPr>
      <xdr:spPr>
        <a:xfrm>
          <a:off x="13500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678" name="n_4aveValue【児童館】&#10;有形固定資産減価償却率">
          <a:extLst>
            <a:ext uri="{FF2B5EF4-FFF2-40B4-BE49-F238E27FC236}">
              <a16:creationId xmlns:a16="http://schemas.microsoft.com/office/drawing/2014/main" id="{C24DF52E-5CFE-4020-AA65-CCFF2FE89C23}"/>
            </a:ext>
          </a:extLst>
        </xdr:cNvPr>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79301</xdr:rowOff>
    </xdr:from>
    <xdr:ext cx="340478" cy="259045"/>
    <xdr:sp macro="" textlink="">
      <xdr:nvSpPr>
        <xdr:cNvPr id="679" name="n_1mainValue【児童館】&#10;有形固定資産減価償却率">
          <a:extLst>
            <a:ext uri="{FF2B5EF4-FFF2-40B4-BE49-F238E27FC236}">
              <a16:creationId xmlns:a16="http://schemas.microsoft.com/office/drawing/2014/main" id="{D524E9AD-796A-4F79-A32F-AD1ADF098D6B}"/>
            </a:ext>
          </a:extLst>
        </xdr:cNvPr>
        <xdr:cNvSpPr txBox="1"/>
      </xdr:nvSpPr>
      <xdr:spPr>
        <a:xfrm>
          <a:off x="15298361" y="13109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43378</xdr:rowOff>
    </xdr:from>
    <xdr:ext cx="340478" cy="259045"/>
    <xdr:sp macro="" textlink="">
      <xdr:nvSpPr>
        <xdr:cNvPr id="680" name="n_2mainValue【児童館】&#10;有形固定資産減価償却率">
          <a:extLst>
            <a:ext uri="{FF2B5EF4-FFF2-40B4-BE49-F238E27FC236}">
              <a16:creationId xmlns:a16="http://schemas.microsoft.com/office/drawing/2014/main" id="{57F52461-8F11-4775-BB8B-1DC614B69ABE}"/>
            </a:ext>
          </a:extLst>
        </xdr:cNvPr>
        <xdr:cNvSpPr txBox="1"/>
      </xdr:nvSpPr>
      <xdr:spPr>
        <a:xfrm>
          <a:off x="14422061" y="1307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7456</xdr:rowOff>
    </xdr:from>
    <xdr:ext cx="340478" cy="259045"/>
    <xdr:sp macro="" textlink="">
      <xdr:nvSpPr>
        <xdr:cNvPr id="681" name="n_3mainValue【児童館】&#10;有形固定資産減価償却率">
          <a:extLst>
            <a:ext uri="{FF2B5EF4-FFF2-40B4-BE49-F238E27FC236}">
              <a16:creationId xmlns:a16="http://schemas.microsoft.com/office/drawing/2014/main" id="{DD123E09-F878-48CA-9020-6FC3F21F9CC9}"/>
            </a:ext>
          </a:extLst>
        </xdr:cNvPr>
        <xdr:cNvSpPr txBox="1"/>
      </xdr:nvSpPr>
      <xdr:spPr>
        <a:xfrm>
          <a:off x="13533061" y="1303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2" name="n_4mainValue【児童館】&#10;有形固定資産減価償却率">
          <a:extLst>
            <a:ext uri="{FF2B5EF4-FFF2-40B4-BE49-F238E27FC236}">
              <a16:creationId xmlns:a16="http://schemas.microsoft.com/office/drawing/2014/main" id="{9FAF1B29-ECBD-4D12-BC47-7ED238769C4A}"/>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47E6A387-7D38-460C-A4EB-12F16151976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81A7C58C-0843-414B-B7EE-A7B9177ED39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9F5A79F7-46F7-483D-947F-37A1684E7C3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B2A206CF-840E-41FC-AB6E-4C512F19CEB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852B5C1-EC3B-41D0-B10C-141D9BCC4C3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7FF07BF4-D841-4912-906F-3D87DE566F7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4E650E2A-3A4F-4356-AAC7-33E22642914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7057E9AE-39E9-48E3-9717-4C378CEDD5E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F9559CED-4325-48AE-B32E-CE28B35EA4F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215B75FE-AD3F-4FCB-8406-892C1791AC8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C21C42E5-C0D2-4670-BF9B-41F3304DB34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1FD27795-48D2-4568-85FC-5654C2A7CB9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95B4CF2A-E2AC-40D6-BCCB-8D54D6D0CF3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A76008A2-D238-49F4-BA9E-951A57567C2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6FF52899-485F-4B32-920D-78B5BC59628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71A7DBBC-932D-4E2A-94F3-7C804D836F0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B712D40E-DC5C-4FE3-AB19-77A322C2856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A60E9AA6-8974-4D53-B603-51AD4D516A0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6B04BDF9-59D0-4CDC-8485-70FE2530CA4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F9AD2E17-3B9E-4D09-982D-1EBE30A92BE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CE660211-AAFC-481F-A70E-DBB5B2E8CCA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704" name="直線コネクタ 703">
          <a:extLst>
            <a:ext uri="{FF2B5EF4-FFF2-40B4-BE49-F238E27FC236}">
              <a16:creationId xmlns:a16="http://schemas.microsoft.com/office/drawing/2014/main" id="{D3C38FD1-4E81-4C3A-8493-49EC29EDB622}"/>
            </a:ext>
          </a:extLst>
        </xdr:cNvPr>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705" name="【児童館】&#10;一人当たり面積最小値テキスト">
          <a:extLst>
            <a:ext uri="{FF2B5EF4-FFF2-40B4-BE49-F238E27FC236}">
              <a16:creationId xmlns:a16="http://schemas.microsoft.com/office/drawing/2014/main" id="{D9A9A8CC-0F0F-405F-84A8-530375FCA638}"/>
            </a:ext>
          </a:extLst>
        </xdr:cNvPr>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706" name="直線コネクタ 705">
          <a:extLst>
            <a:ext uri="{FF2B5EF4-FFF2-40B4-BE49-F238E27FC236}">
              <a16:creationId xmlns:a16="http://schemas.microsoft.com/office/drawing/2014/main" id="{A72F620B-55B6-4234-AD37-B4E1F5E2DFA4}"/>
            </a:ext>
          </a:extLst>
        </xdr:cNvPr>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707" name="【児童館】&#10;一人当たり面積最大値テキスト">
          <a:extLst>
            <a:ext uri="{FF2B5EF4-FFF2-40B4-BE49-F238E27FC236}">
              <a16:creationId xmlns:a16="http://schemas.microsoft.com/office/drawing/2014/main" id="{3025C18A-20EE-4DBA-B1E5-C2380D856A6A}"/>
            </a:ext>
          </a:extLst>
        </xdr:cNvPr>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708" name="直線コネクタ 707">
          <a:extLst>
            <a:ext uri="{FF2B5EF4-FFF2-40B4-BE49-F238E27FC236}">
              <a16:creationId xmlns:a16="http://schemas.microsoft.com/office/drawing/2014/main" id="{F4F193FA-7B95-4568-929E-7510D26739BD}"/>
            </a:ext>
          </a:extLst>
        </xdr:cNvPr>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134890</xdr:rowOff>
    </xdr:from>
    <xdr:ext cx="469744" cy="259045"/>
    <xdr:sp macro="" textlink="">
      <xdr:nvSpPr>
        <xdr:cNvPr id="709" name="【児童館】&#10;一人当たり面積平均値テキスト">
          <a:extLst>
            <a:ext uri="{FF2B5EF4-FFF2-40B4-BE49-F238E27FC236}">
              <a16:creationId xmlns:a16="http://schemas.microsoft.com/office/drawing/2014/main" id="{A4D1A0D8-5F05-4B2A-9E98-2B3447FA0381}"/>
            </a:ext>
          </a:extLst>
        </xdr:cNvPr>
        <xdr:cNvSpPr txBox="1"/>
      </xdr:nvSpPr>
      <xdr:spPr>
        <a:xfrm>
          <a:off x="22199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710" name="フローチャート: 判断 709">
          <a:extLst>
            <a:ext uri="{FF2B5EF4-FFF2-40B4-BE49-F238E27FC236}">
              <a16:creationId xmlns:a16="http://schemas.microsoft.com/office/drawing/2014/main" id="{D9084467-1AE7-4186-A6EE-6FF3BB7B6EDD}"/>
            </a:ext>
          </a:extLst>
        </xdr:cNvPr>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1" name="フローチャート: 判断 710">
          <a:extLst>
            <a:ext uri="{FF2B5EF4-FFF2-40B4-BE49-F238E27FC236}">
              <a16:creationId xmlns:a16="http://schemas.microsoft.com/office/drawing/2014/main" id="{D14F6013-6E62-41DB-B819-BC12E02A6D10}"/>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12" name="フローチャート: 判断 711">
          <a:extLst>
            <a:ext uri="{FF2B5EF4-FFF2-40B4-BE49-F238E27FC236}">
              <a16:creationId xmlns:a16="http://schemas.microsoft.com/office/drawing/2014/main" id="{5F235088-4F08-4663-BDFB-2086BC2DF979}"/>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713" name="フローチャート: 判断 712">
          <a:extLst>
            <a:ext uri="{FF2B5EF4-FFF2-40B4-BE49-F238E27FC236}">
              <a16:creationId xmlns:a16="http://schemas.microsoft.com/office/drawing/2014/main" id="{1813295F-F13C-4025-95D6-A6E3F390D127}"/>
            </a:ext>
          </a:extLst>
        </xdr:cNvPr>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14" name="フローチャート: 判断 713">
          <a:extLst>
            <a:ext uri="{FF2B5EF4-FFF2-40B4-BE49-F238E27FC236}">
              <a16:creationId xmlns:a16="http://schemas.microsoft.com/office/drawing/2014/main" id="{06C8879A-B91F-41F2-BCFA-74A88C89E48D}"/>
            </a:ext>
          </a:extLst>
        </xdr:cNvPr>
        <xdr:cNvSpPr/>
      </xdr:nvSpPr>
      <xdr:spPr>
        <a:xfrm>
          <a:off x="18605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FC3392E9-57F1-46B2-92F2-5BA1EDC5CCF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F5CFB423-BEF4-4D2B-AA85-BFFA5519F58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D570BE8B-F135-42AA-AB65-A1CB78D489E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F707119-998A-4F13-8D30-2604B4DCEEE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A4E79594-514A-4879-8BE3-5E2FBB2C1C1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20" name="楕円 719">
          <a:extLst>
            <a:ext uri="{FF2B5EF4-FFF2-40B4-BE49-F238E27FC236}">
              <a16:creationId xmlns:a16="http://schemas.microsoft.com/office/drawing/2014/main" id="{39203442-A8F5-42DA-BB38-202DB5D2A8C8}"/>
            </a:ext>
          </a:extLst>
        </xdr:cNvPr>
        <xdr:cNvSpPr/>
      </xdr:nvSpPr>
      <xdr:spPr>
        <a:xfrm>
          <a:off x="221107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145051</xdr:rowOff>
    </xdr:from>
    <xdr:ext cx="469744" cy="259045"/>
    <xdr:sp macro="" textlink="">
      <xdr:nvSpPr>
        <xdr:cNvPr id="721" name="【児童館】&#10;一人当たり面積該当値テキスト">
          <a:extLst>
            <a:ext uri="{FF2B5EF4-FFF2-40B4-BE49-F238E27FC236}">
              <a16:creationId xmlns:a16="http://schemas.microsoft.com/office/drawing/2014/main" id="{2C1E0B72-E4BD-4AE8-BA98-8DB8560A6A5C}"/>
            </a:ext>
          </a:extLst>
        </xdr:cNvPr>
        <xdr:cNvSpPr txBox="1"/>
      </xdr:nvSpPr>
      <xdr:spPr>
        <a:xfrm>
          <a:off x="22199600" y="1420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131318</xdr:rowOff>
    </xdr:from>
    <xdr:to>
      <xdr:col>112</xdr:col>
      <xdr:colOff>38100</xdr:colOff>
      <xdr:row>84</xdr:row>
      <xdr:rowOff>61468</xdr:rowOff>
    </xdr:to>
    <xdr:sp macro="" textlink="">
      <xdr:nvSpPr>
        <xdr:cNvPr id="722" name="楕円 721">
          <a:extLst>
            <a:ext uri="{FF2B5EF4-FFF2-40B4-BE49-F238E27FC236}">
              <a16:creationId xmlns:a16="http://schemas.microsoft.com/office/drawing/2014/main" id="{AB14C83C-902E-48E1-8C5D-82E4A1891864}"/>
            </a:ext>
          </a:extLst>
        </xdr:cNvPr>
        <xdr:cNvSpPr/>
      </xdr:nvSpPr>
      <xdr:spPr>
        <a:xfrm>
          <a:off x="21272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xdr:rowOff>
    </xdr:from>
    <xdr:to>
      <xdr:col>116</xdr:col>
      <xdr:colOff>63500</xdr:colOff>
      <xdr:row>84</xdr:row>
      <xdr:rowOff>10668</xdr:rowOff>
    </xdr:to>
    <xdr:cxnSp macro="">
      <xdr:nvCxnSpPr>
        <xdr:cNvPr id="723" name="直線コネクタ 722">
          <a:extLst>
            <a:ext uri="{FF2B5EF4-FFF2-40B4-BE49-F238E27FC236}">
              <a16:creationId xmlns:a16="http://schemas.microsoft.com/office/drawing/2014/main" id="{997DF267-AFD0-4732-9BC2-599953449BB3}"/>
            </a:ext>
          </a:extLst>
        </xdr:cNvPr>
        <xdr:cNvCxnSpPr/>
      </xdr:nvCxnSpPr>
      <xdr:spPr>
        <a:xfrm flipV="1">
          <a:off x="21323300" y="144033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138176</xdr:rowOff>
    </xdr:from>
    <xdr:to>
      <xdr:col>107</xdr:col>
      <xdr:colOff>101600</xdr:colOff>
      <xdr:row>84</xdr:row>
      <xdr:rowOff>68326</xdr:rowOff>
    </xdr:to>
    <xdr:sp macro="" textlink="">
      <xdr:nvSpPr>
        <xdr:cNvPr id="724" name="楕円 723">
          <a:extLst>
            <a:ext uri="{FF2B5EF4-FFF2-40B4-BE49-F238E27FC236}">
              <a16:creationId xmlns:a16="http://schemas.microsoft.com/office/drawing/2014/main" id="{7610BF40-112C-4383-95EB-A7DF28729EE5}"/>
            </a:ext>
          </a:extLst>
        </xdr:cNvPr>
        <xdr:cNvSpPr/>
      </xdr:nvSpPr>
      <xdr:spPr>
        <a:xfrm>
          <a:off x="203835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xdr:rowOff>
    </xdr:from>
    <xdr:to>
      <xdr:col>111</xdr:col>
      <xdr:colOff>177800</xdr:colOff>
      <xdr:row>84</xdr:row>
      <xdr:rowOff>17526</xdr:rowOff>
    </xdr:to>
    <xdr:cxnSp macro="">
      <xdr:nvCxnSpPr>
        <xdr:cNvPr id="725" name="直線コネクタ 724">
          <a:extLst>
            <a:ext uri="{FF2B5EF4-FFF2-40B4-BE49-F238E27FC236}">
              <a16:creationId xmlns:a16="http://schemas.microsoft.com/office/drawing/2014/main" id="{8B441050-9E58-4A4F-833F-CE9E3686EC61}"/>
            </a:ext>
          </a:extLst>
        </xdr:cNvPr>
        <xdr:cNvCxnSpPr/>
      </xdr:nvCxnSpPr>
      <xdr:spPr>
        <a:xfrm flipV="1">
          <a:off x="20434300" y="1441246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726" name="楕円 725">
          <a:extLst>
            <a:ext uri="{FF2B5EF4-FFF2-40B4-BE49-F238E27FC236}">
              <a16:creationId xmlns:a16="http://schemas.microsoft.com/office/drawing/2014/main" id="{316573C7-030F-47C8-B14F-D67B45BE5F3B}"/>
            </a:ext>
          </a:extLst>
        </xdr:cNvPr>
        <xdr:cNvSpPr/>
      </xdr:nvSpPr>
      <xdr:spPr>
        <a:xfrm>
          <a:off x="19494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17526</xdr:rowOff>
    </xdr:from>
    <xdr:to>
      <xdr:col>107</xdr:col>
      <xdr:colOff>50800</xdr:colOff>
      <xdr:row>84</xdr:row>
      <xdr:rowOff>24385</xdr:rowOff>
    </xdr:to>
    <xdr:cxnSp macro="">
      <xdr:nvCxnSpPr>
        <xdr:cNvPr id="727" name="直線コネクタ 726">
          <a:extLst>
            <a:ext uri="{FF2B5EF4-FFF2-40B4-BE49-F238E27FC236}">
              <a16:creationId xmlns:a16="http://schemas.microsoft.com/office/drawing/2014/main" id="{60724C3A-24DA-47AD-AE37-266C2DEB7646}"/>
            </a:ext>
          </a:extLst>
        </xdr:cNvPr>
        <xdr:cNvCxnSpPr/>
      </xdr:nvCxnSpPr>
      <xdr:spPr>
        <a:xfrm flipV="1">
          <a:off x="19545300" y="1441932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30735</xdr:rowOff>
    </xdr:from>
    <xdr:to>
      <xdr:col>98</xdr:col>
      <xdr:colOff>38100</xdr:colOff>
      <xdr:row>85</xdr:row>
      <xdr:rowOff>132335</xdr:rowOff>
    </xdr:to>
    <xdr:sp macro="" textlink="">
      <xdr:nvSpPr>
        <xdr:cNvPr id="728" name="楕円 727">
          <a:extLst>
            <a:ext uri="{FF2B5EF4-FFF2-40B4-BE49-F238E27FC236}">
              <a16:creationId xmlns:a16="http://schemas.microsoft.com/office/drawing/2014/main" id="{D920B46B-9E0E-4BA3-9874-2275469285A5}"/>
            </a:ext>
          </a:extLst>
        </xdr:cNvPr>
        <xdr:cNvSpPr/>
      </xdr:nvSpPr>
      <xdr:spPr>
        <a:xfrm>
          <a:off x="18605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24385</xdr:rowOff>
    </xdr:from>
    <xdr:to>
      <xdr:col>102</xdr:col>
      <xdr:colOff>114300</xdr:colOff>
      <xdr:row>85</xdr:row>
      <xdr:rowOff>81535</xdr:rowOff>
    </xdr:to>
    <xdr:cxnSp macro="">
      <xdr:nvCxnSpPr>
        <xdr:cNvPr id="729" name="直線コネクタ 728">
          <a:extLst>
            <a:ext uri="{FF2B5EF4-FFF2-40B4-BE49-F238E27FC236}">
              <a16:creationId xmlns:a16="http://schemas.microsoft.com/office/drawing/2014/main" id="{4305C159-D3A5-44DA-AD50-D38BE210D1FE}"/>
            </a:ext>
          </a:extLst>
        </xdr:cNvPr>
        <xdr:cNvCxnSpPr/>
      </xdr:nvCxnSpPr>
      <xdr:spPr>
        <a:xfrm flipV="1">
          <a:off x="18656300" y="144261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730" name="n_1aveValue【児童館】&#10;一人当たり面積">
          <a:extLst>
            <a:ext uri="{FF2B5EF4-FFF2-40B4-BE49-F238E27FC236}">
              <a16:creationId xmlns:a16="http://schemas.microsoft.com/office/drawing/2014/main" id="{0FCEAC97-F4EC-4334-8F47-6AC19ED51E33}"/>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731" name="n_2aveValue【児童館】&#10;一人当たり面積">
          <a:extLst>
            <a:ext uri="{FF2B5EF4-FFF2-40B4-BE49-F238E27FC236}">
              <a16:creationId xmlns:a16="http://schemas.microsoft.com/office/drawing/2014/main" id="{16825D0C-8C0E-4338-84E6-E5B452B10D7C}"/>
            </a:ext>
          </a:extLst>
        </xdr:cNvPr>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114316</xdr:rowOff>
    </xdr:from>
    <xdr:ext cx="469744" cy="259045"/>
    <xdr:sp macro="" textlink="">
      <xdr:nvSpPr>
        <xdr:cNvPr id="732" name="n_3aveValue【児童館】&#10;一人当たり面積">
          <a:extLst>
            <a:ext uri="{FF2B5EF4-FFF2-40B4-BE49-F238E27FC236}">
              <a16:creationId xmlns:a16="http://schemas.microsoft.com/office/drawing/2014/main" id="{8C47D8E1-83A6-46A2-80F3-C9F2B98C2D5C}"/>
            </a:ext>
          </a:extLst>
        </xdr:cNvPr>
        <xdr:cNvSpPr txBox="1"/>
      </xdr:nvSpPr>
      <xdr:spPr>
        <a:xfrm>
          <a:off x="19310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733" name="n_4aveValue【児童館】&#10;一人当たり面積">
          <a:extLst>
            <a:ext uri="{FF2B5EF4-FFF2-40B4-BE49-F238E27FC236}">
              <a16:creationId xmlns:a16="http://schemas.microsoft.com/office/drawing/2014/main" id="{54E87FB6-CAFA-4F75-99FB-BC6C959ABC37}"/>
            </a:ext>
          </a:extLst>
        </xdr:cNvPr>
        <xdr:cNvSpPr txBox="1"/>
      </xdr:nvSpPr>
      <xdr:spPr>
        <a:xfrm>
          <a:off x="18421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77995</xdr:rowOff>
    </xdr:from>
    <xdr:ext cx="469744" cy="259045"/>
    <xdr:sp macro="" textlink="">
      <xdr:nvSpPr>
        <xdr:cNvPr id="734" name="n_1mainValue【児童館】&#10;一人当たり面積">
          <a:extLst>
            <a:ext uri="{FF2B5EF4-FFF2-40B4-BE49-F238E27FC236}">
              <a16:creationId xmlns:a16="http://schemas.microsoft.com/office/drawing/2014/main" id="{D98FC56E-2799-4569-8FCB-2B650DD30D70}"/>
            </a:ext>
          </a:extLst>
        </xdr:cNvPr>
        <xdr:cNvSpPr txBox="1"/>
      </xdr:nvSpPr>
      <xdr:spPr>
        <a:xfrm>
          <a:off x="210757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84853</xdr:rowOff>
    </xdr:from>
    <xdr:ext cx="469744" cy="259045"/>
    <xdr:sp macro="" textlink="">
      <xdr:nvSpPr>
        <xdr:cNvPr id="735" name="n_2mainValue【児童館】&#10;一人当たり面積">
          <a:extLst>
            <a:ext uri="{FF2B5EF4-FFF2-40B4-BE49-F238E27FC236}">
              <a16:creationId xmlns:a16="http://schemas.microsoft.com/office/drawing/2014/main" id="{DAA3555F-A0CA-46AD-BF36-0A3C2CAF5459}"/>
            </a:ext>
          </a:extLst>
        </xdr:cNvPr>
        <xdr:cNvSpPr txBox="1"/>
      </xdr:nvSpPr>
      <xdr:spPr>
        <a:xfrm>
          <a:off x="20199427" y="1414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91712</xdr:rowOff>
    </xdr:from>
    <xdr:ext cx="469744" cy="259045"/>
    <xdr:sp macro="" textlink="">
      <xdr:nvSpPr>
        <xdr:cNvPr id="736" name="n_3mainValue【児童館】&#10;一人当たり面積">
          <a:extLst>
            <a:ext uri="{FF2B5EF4-FFF2-40B4-BE49-F238E27FC236}">
              <a16:creationId xmlns:a16="http://schemas.microsoft.com/office/drawing/2014/main" id="{652108B2-1454-4679-A542-B00D65BF3645}"/>
            </a:ext>
          </a:extLst>
        </xdr:cNvPr>
        <xdr:cNvSpPr txBox="1"/>
      </xdr:nvSpPr>
      <xdr:spPr>
        <a:xfrm>
          <a:off x="19310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123462</xdr:rowOff>
    </xdr:from>
    <xdr:ext cx="469744" cy="259045"/>
    <xdr:sp macro="" textlink="">
      <xdr:nvSpPr>
        <xdr:cNvPr id="737" name="n_4mainValue【児童館】&#10;一人当たり面積">
          <a:extLst>
            <a:ext uri="{FF2B5EF4-FFF2-40B4-BE49-F238E27FC236}">
              <a16:creationId xmlns:a16="http://schemas.microsoft.com/office/drawing/2014/main" id="{39C9E24A-503E-4058-B315-1638DD9770C2}"/>
            </a:ext>
          </a:extLst>
        </xdr:cNvPr>
        <xdr:cNvSpPr txBox="1"/>
      </xdr:nvSpPr>
      <xdr:spPr>
        <a:xfrm>
          <a:off x="18421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D4490AF7-B981-4FED-B780-8BC569E34D5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3B3F11A9-5B30-40CF-A794-A1D1D2BCB23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7DBC88E4-1EA7-454C-9F1E-1BC8252A9CE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13F99378-512C-491D-8EA6-5926DB3F8B3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529BA3B8-9BC2-408A-9570-FA9EE1031E2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682F308E-49E5-4B9F-A31D-C91C67CBC3C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BF536EBC-3225-48C9-8A5F-7E0DC16C75A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37DDD185-95A7-4F93-9D66-0FDB13573EC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56125415-FE8F-4F73-8544-DD7B25CDF0A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BA0C3550-2F9D-4BB0-B1FC-D41A2DBE930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C38FE5FD-50C0-4373-81FC-A7DA24E8316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B0254CAC-701C-447F-963E-2262D17F9A3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5445A7C3-8829-4CAC-AEFA-A5071BF4869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24DA3C43-12B0-4AB4-9C67-53E46EA5FDC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F0D75B18-4DDD-4E0D-9BC3-3C9760335CB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807291D3-89DE-4B05-AD35-60F7D778EAA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4AD86B87-A120-438A-8692-97D4BD02146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9AA4E8BE-063A-4C06-8985-D90BACEC66D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25EA9C67-44FB-450F-8C6A-86672E71F01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8397E9EB-F710-4022-B39B-1C095EF9E8F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11F3A05B-91DB-44DD-BDA0-A79A74E146A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9598910B-5313-4F61-9C16-84374C2C539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4E797702-04F7-46D3-B9C1-741CCD76955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CD4E317B-61D7-407D-9D6D-415B5FC2AC7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29748AFD-7B7B-43CF-BB5B-3094DCE56A0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482031B6-EA23-4BEC-BC8B-14E4CBCB2F07}"/>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a:extLst>
            <a:ext uri="{FF2B5EF4-FFF2-40B4-BE49-F238E27FC236}">
              <a16:creationId xmlns:a16="http://schemas.microsoft.com/office/drawing/2014/main" id="{F5ECEDEE-C0C6-4246-B00E-BB2BA031B9E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BCC31538-0301-4C07-B876-D9CA6690D71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6" name="【公民館】&#10;有形固定資産減価償却率最大値テキスト">
          <a:extLst>
            <a:ext uri="{FF2B5EF4-FFF2-40B4-BE49-F238E27FC236}">
              <a16:creationId xmlns:a16="http://schemas.microsoft.com/office/drawing/2014/main" id="{0B673F45-2455-4C89-9CCA-4169D80FA213}"/>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7" name="直線コネクタ 766">
          <a:extLst>
            <a:ext uri="{FF2B5EF4-FFF2-40B4-BE49-F238E27FC236}">
              <a16:creationId xmlns:a16="http://schemas.microsoft.com/office/drawing/2014/main" id="{02634AED-B273-4A6E-9759-3E960C9FE9B3}"/>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768" name="【公民館】&#10;有形固定資産減価償却率平均値テキスト">
          <a:extLst>
            <a:ext uri="{FF2B5EF4-FFF2-40B4-BE49-F238E27FC236}">
              <a16:creationId xmlns:a16="http://schemas.microsoft.com/office/drawing/2014/main" id="{8C9DC04D-08CD-468C-8EFC-378710E156AA}"/>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69" name="フローチャート: 判断 768">
          <a:extLst>
            <a:ext uri="{FF2B5EF4-FFF2-40B4-BE49-F238E27FC236}">
              <a16:creationId xmlns:a16="http://schemas.microsoft.com/office/drawing/2014/main" id="{479D85E0-3061-4753-948E-38116B1FB264}"/>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70" name="フローチャート: 判断 769">
          <a:extLst>
            <a:ext uri="{FF2B5EF4-FFF2-40B4-BE49-F238E27FC236}">
              <a16:creationId xmlns:a16="http://schemas.microsoft.com/office/drawing/2014/main" id="{C4F1B108-6AAC-458D-918D-90DC87541DFE}"/>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71" name="フローチャート: 判断 770">
          <a:extLst>
            <a:ext uri="{FF2B5EF4-FFF2-40B4-BE49-F238E27FC236}">
              <a16:creationId xmlns:a16="http://schemas.microsoft.com/office/drawing/2014/main" id="{F1DED74F-861B-492C-90F3-61742F845880}"/>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72" name="フローチャート: 判断 771">
          <a:extLst>
            <a:ext uri="{FF2B5EF4-FFF2-40B4-BE49-F238E27FC236}">
              <a16:creationId xmlns:a16="http://schemas.microsoft.com/office/drawing/2014/main" id="{04A516A0-7E0A-4C1A-BB0F-59EB1517EF6A}"/>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73" name="フローチャート: 判断 772">
          <a:extLst>
            <a:ext uri="{FF2B5EF4-FFF2-40B4-BE49-F238E27FC236}">
              <a16:creationId xmlns:a16="http://schemas.microsoft.com/office/drawing/2014/main" id="{849722CE-D492-41A3-A14D-C079DD814472}"/>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CCC7612-DCF6-4384-83D6-1C6DD358242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4FA1023-06A3-4189-AF34-C4AF236C51D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5480BBAC-5568-4EDB-8263-E0845756A6E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D75AC0BC-7DEB-466C-8E35-20A85A34ECF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80C2C8D4-5900-4228-880C-D497DAA3A43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129902</xdr:rowOff>
    </xdr:from>
    <xdr:to>
      <xdr:col>85</xdr:col>
      <xdr:colOff>177800</xdr:colOff>
      <xdr:row>106</xdr:row>
      <xdr:rowOff>60052</xdr:rowOff>
    </xdr:to>
    <xdr:sp macro="" textlink="">
      <xdr:nvSpPr>
        <xdr:cNvPr id="779" name="楕円 778">
          <a:extLst>
            <a:ext uri="{FF2B5EF4-FFF2-40B4-BE49-F238E27FC236}">
              <a16:creationId xmlns:a16="http://schemas.microsoft.com/office/drawing/2014/main" id="{416191F7-E931-4293-BBDE-72B953B5CED5}"/>
            </a:ext>
          </a:extLst>
        </xdr:cNvPr>
        <xdr:cNvSpPr/>
      </xdr:nvSpPr>
      <xdr:spPr>
        <a:xfrm>
          <a:off x="162687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108329</xdr:rowOff>
    </xdr:from>
    <xdr:ext cx="405111" cy="259045"/>
    <xdr:sp macro="" textlink="">
      <xdr:nvSpPr>
        <xdr:cNvPr id="780" name="【公民館】&#10;有形固定資産減価償却率該当値テキスト">
          <a:extLst>
            <a:ext uri="{FF2B5EF4-FFF2-40B4-BE49-F238E27FC236}">
              <a16:creationId xmlns:a16="http://schemas.microsoft.com/office/drawing/2014/main" id="{3C5BCE67-146C-40EF-A4D0-41367FCFD829}"/>
            </a:ext>
          </a:extLst>
        </xdr:cNvPr>
        <xdr:cNvSpPr txBox="1"/>
      </xdr:nvSpPr>
      <xdr:spPr>
        <a:xfrm>
          <a:off x="16357600"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139700</xdr:rowOff>
    </xdr:from>
    <xdr:to>
      <xdr:col>81</xdr:col>
      <xdr:colOff>101600</xdr:colOff>
      <xdr:row>106</xdr:row>
      <xdr:rowOff>69850</xdr:rowOff>
    </xdr:to>
    <xdr:sp macro="" textlink="">
      <xdr:nvSpPr>
        <xdr:cNvPr id="781" name="楕円 780">
          <a:extLst>
            <a:ext uri="{FF2B5EF4-FFF2-40B4-BE49-F238E27FC236}">
              <a16:creationId xmlns:a16="http://schemas.microsoft.com/office/drawing/2014/main" id="{EEF0E92B-F836-4069-8EFB-681B7AF29098}"/>
            </a:ext>
          </a:extLst>
        </xdr:cNvPr>
        <xdr:cNvSpPr/>
      </xdr:nvSpPr>
      <xdr:spPr>
        <a:xfrm>
          <a:off x="1543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9252</xdr:rowOff>
    </xdr:from>
    <xdr:to>
      <xdr:col>85</xdr:col>
      <xdr:colOff>127000</xdr:colOff>
      <xdr:row>106</xdr:row>
      <xdr:rowOff>19050</xdr:rowOff>
    </xdr:to>
    <xdr:cxnSp macro="">
      <xdr:nvCxnSpPr>
        <xdr:cNvPr id="782" name="直線コネクタ 781">
          <a:extLst>
            <a:ext uri="{FF2B5EF4-FFF2-40B4-BE49-F238E27FC236}">
              <a16:creationId xmlns:a16="http://schemas.microsoft.com/office/drawing/2014/main" id="{44C4D9A1-0519-4D1B-B879-2E96828B67A6}"/>
            </a:ext>
          </a:extLst>
        </xdr:cNvPr>
        <xdr:cNvCxnSpPr/>
      </xdr:nvCxnSpPr>
      <xdr:spPr>
        <a:xfrm flipV="1">
          <a:off x="15481300" y="1818295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80918</xdr:rowOff>
    </xdr:from>
    <xdr:to>
      <xdr:col>76</xdr:col>
      <xdr:colOff>165100</xdr:colOff>
      <xdr:row>106</xdr:row>
      <xdr:rowOff>11068</xdr:rowOff>
    </xdr:to>
    <xdr:sp macro="" textlink="">
      <xdr:nvSpPr>
        <xdr:cNvPr id="783" name="楕円 782">
          <a:extLst>
            <a:ext uri="{FF2B5EF4-FFF2-40B4-BE49-F238E27FC236}">
              <a16:creationId xmlns:a16="http://schemas.microsoft.com/office/drawing/2014/main" id="{A66B1E6D-4EC8-41F1-9C9B-792C72EB22A5}"/>
            </a:ext>
          </a:extLst>
        </xdr:cNvPr>
        <xdr:cNvSpPr/>
      </xdr:nvSpPr>
      <xdr:spPr>
        <a:xfrm>
          <a:off x="14541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131718</xdr:rowOff>
    </xdr:from>
    <xdr:to>
      <xdr:col>81</xdr:col>
      <xdr:colOff>50800</xdr:colOff>
      <xdr:row>106</xdr:row>
      <xdr:rowOff>19050</xdr:rowOff>
    </xdr:to>
    <xdr:cxnSp macro="">
      <xdr:nvCxnSpPr>
        <xdr:cNvPr id="784" name="直線コネクタ 783">
          <a:extLst>
            <a:ext uri="{FF2B5EF4-FFF2-40B4-BE49-F238E27FC236}">
              <a16:creationId xmlns:a16="http://schemas.microsoft.com/office/drawing/2014/main" id="{CF07CF46-4338-425C-A945-56C512A5DB05}"/>
            </a:ext>
          </a:extLst>
        </xdr:cNvPr>
        <xdr:cNvCxnSpPr/>
      </xdr:nvCxnSpPr>
      <xdr:spPr>
        <a:xfrm>
          <a:off x="14592300" y="1813396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785" name="楕円 784">
          <a:extLst>
            <a:ext uri="{FF2B5EF4-FFF2-40B4-BE49-F238E27FC236}">
              <a16:creationId xmlns:a16="http://schemas.microsoft.com/office/drawing/2014/main" id="{5030F18C-80A8-4602-8C9A-A95679616758}"/>
            </a:ext>
          </a:extLst>
        </xdr:cNvPr>
        <xdr:cNvSpPr/>
      </xdr:nvSpPr>
      <xdr:spPr>
        <a:xfrm>
          <a:off x="13652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30480</xdr:rowOff>
    </xdr:from>
    <xdr:to>
      <xdr:col>76</xdr:col>
      <xdr:colOff>114300</xdr:colOff>
      <xdr:row>105</xdr:row>
      <xdr:rowOff>131718</xdr:rowOff>
    </xdr:to>
    <xdr:cxnSp macro="">
      <xdr:nvCxnSpPr>
        <xdr:cNvPr id="786" name="直線コネクタ 785">
          <a:extLst>
            <a:ext uri="{FF2B5EF4-FFF2-40B4-BE49-F238E27FC236}">
              <a16:creationId xmlns:a16="http://schemas.microsoft.com/office/drawing/2014/main" id="{1DB72131-D630-4248-8F9A-E4A7F88E6A02}"/>
            </a:ext>
          </a:extLst>
        </xdr:cNvPr>
        <xdr:cNvCxnSpPr/>
      </xdr:nvCxnSpPr>
      <xdr:spPr>
        <a:xfrm>
          <a:off x="13703300" y="18032730"/>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170724</xdr:rowOff>
    </xdr:from>
    <xdr:to>
      <xdr:col>67</xdr:col>
      <xdr:colOff>101600</xdr:colOff>
      <xdr:row>108</xdr:row>
      <xdr:rowOff>100874</xdr:rowOff>
    </xdr:to>
    <xdr:sp macro="" textlink="">
      <xdr:nvSpPr>
        <xdr:cNvPr id="787" name="楕円 786">
          <a:extLst>
            <a:ext uri="{FF2B5EF4-FFF2-40B4-BE49-F238E27FC236}">
              <a16:creationId xmlns:a16="http://schemas.microsoft.com/office/drawing/2014/main" id="{7488D427-4E5C-4777-92F8-BFF6929C3647}"/>
            </a:ext>
          </a:extLst>
        </xdr:cNvPr>
        <xdr:cNvSpPr/>
      </xdr:nvSpPr>
      <xdr:spPr>
        <a:xfrm>
          <a:off x="12763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30480</xdr:rowOff>
    </xdr:from>
    <xdr:to>
      <xdr:col>71</xdr:col>
      <xdr:colOff>177800</xdr:colOff>
      <xdr:row>108</xdr:row>
      <xdr:rowOff>50074</xdr:rowOff>
    </xdr:to>
    <xdr:cxnSp macro="">
      <xdr:nvCxnSpPr>
        <xdr:cNvPr id="788" name="直線コネクタ 787">
          <a:extLst>
            <a:ext uri="{FF2B5EF4-FFF2-40B4-BE49-F238E27FC236}">
              <a16:creationId xmlns:a16="http://schemas.microsoft.com/office/drawing/2014/main" id="{141CEF27-939A-40F7-BBBF-839B4A5AB3B7}"/>
            </a:ext>
          </a:extLst>
        </xdr:cNvPr>
        <xdr:cNvCxnSpPr/>
      </xdr:nvCxnSpPr>
      <xdr:spPr>
        <a:xfrm flipV="1">
          <a:off x="12814300" y="18032730"/>
          <a:ext cx="889000" cy="53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789" name="n_1aveValue【公民館】&#10;有形固定資産減価償却率">
          <a:extLst>
            <a:ext uri="{FF2B5EF4-FFF2-40B4-BE49-F238E27FC236}">
              <a16:creationId xmlns:a16="http://schemas.microsoft.com/office/drawing/2014/main" id="{E3F09D1D-3D12-450A-8452-7ACAFE5B9C49}"/>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790" name="n_2aveValue【公民館】&#10;有形固定資産減価償却率">
          <a:extLst>
            <a:ext uri="{FF2B5EF4-FFF2-40B4-BE49-F238E27FC236}">
              <a16:creationId xmlns:a16="http://schemas.microsoft.com/office/drawing/2014/main" id="{BFA03B9D-CED6-4466-A345-173B885BFA99}"/>
            </a:ext>
          </a:extLst>
        </xdr:cNvPr>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791" name="n_3aveValue【公民館】&#10;有形固定資産減価償却率">
          <a:extLst>
            <a:ext uri="{FF2B5EF4-FFF2-40B4-BE49-F238E27FC236}">
              <a16:creationId xmlns:a16="http://schemas.microsoft.com/office/drawing/2014/main" id="{18828AB1-6043-4631-9246-51FF2245B094}"/>
            </a:ext>
          </a:extLst>
        </xdr:cNvPr>
        <xdr:cNvSpPr txBox="1"/>
      </xdr:nvSpPr>
      <xdr:spPr>
        <a:xfrm>
          <a:off x="13500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792" name="n_4aveValue【公民館】&#10;有形固定資産減価償却率">
          <a:extLst>
            <a:ext uri="{FF2B5EF4-FFF2-40B4-BE49-F238E27FC236}">
              <a16:creationId xmlns:a16="http://schemas.microsoft.com/office/drawing/2014/main" id="{A0DDFF6E-AF70-40B6-99E8-F2BA5E33F982}"/>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60977</xdr:rowOff>
    </xdr:from>
    <xdr:ext cx="405111" cy="259045"/>
    <xdr:sp macro="" textlink="">
      <xdr:nvSpPr>
        <xdr:cNvPr id="793" name="n_1mainValue【公民館】&#10;有形固定資産減価償却率">
          <a:extLst>
            <a:ext uri="{FF2B5EF4-FFF2-40B4-BE49-F238E27FC236}">
              <a16:creationId xmlns:a16="http://schemas.microsoft.com/office/drawing/2014/main" id="{49480F43-C47A-49DE-8ADB-013888066C68}"/>
            </a:ext>
          </a:extLst>
        </xdr:cNvPr>
        <xdr:cNvSpPr txBox="1"/>
      </xdr:nvSpPr>
      <xdr:spPr>
        <a:xfrm>
          <a:off x="152660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27595</xdr:rowOff>
    </xdr:from>
    <xdr:ext cx="405111" cy="259045"/>
    <xdr:sp macro="" textlink="">
      <xdr:nvSpPr>
        <xdr:cNvPr id="794" name="n_2mainValue【公民館】&#10;有形固定資産減価償却率">
          <a:extLst>
            <a:ext uri="{FF2B5EF4-FFF2-40B4-BE49-F238E27FC236}">
              <a16:creationId xmlns:a16="http://schemas.microsoft.com/office/drawing/2014/main" id="{F830EB00-0BBC-42DE-BE30-97044C373119}"/>
            </a:ext>
          </a:extLst>
        </xdr:cNvPr>
        <xdr:cNvSpPr txBox="1"/>
      </xdr:nvSpPr>
      <xdr:spPr>
        <a:xfrm>
          <a:off x="14389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795" name="n_3mainValue【公民館】&#10;有形固定資産減価償却率">
          <a:extLst>
            <a:ext uri="{FF2B5EF4-FFF2-40B4-BE49-F238E27FC236}">
              <a16:creationId xmlns:a16="http://schemas.microsoft.com/office/drawing/2014/main" id="{A24E0674-6A7F-4D1B-84ED-023FDDCF2A7A}"/>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92001</xdr:rowOff>
    </xdr:from>
    <xdr:ext cx="405111" cy="259045"/>
    <xdr:sp macro="" textlink="">
      <xdr:nvSpPr>
        <xdr:cNvPr id="796" name="n_4mainValue【公民館】&#10;有形固定資産減価償却率">
          <a:extLst>
            <a:ext uri="{FF2B5EF4-FFF2-40B4-BE49-F238E27FC236}">
              <a16:creationId xmlns:a16="http://schemas.microsoft.com/office/drawing/2014/main" id="{915D1DC8-BBB3-4D33-B913-C624526AEAAA}"/>
            </a:ext>
          </a:extLst>
        </xdr:cNvPr>
        <xdr:cNvSpPr txBox="1"/>
      </xdr:nvSpPr>
      <xdr:spPr>
        <a:xfrm>
          <a:off x="12611744" y="1860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705B8B19-75D3-4D6E-9196-BA6B3521E92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D36BEF22-2588-4406-8059-5E0D50F05EE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C625CBF9-A5F6-4B80-BA66-72D67FFAF87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7FEFCDF7-7773-458D-9FAD-B18FF46E72C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2A82A446-70CD-4099-9567-32F6BDE7859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6D447231-E9F3-4DC4-A84B-8F7395DEC09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18744AD-B119-4755-AC4C-CC173D6DC7D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DEBCDB1E-08AC-4479-8C70-8F9E7543538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97E05FC-61AF-4772-84BF-C4AE8396A38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8FE98502-01DB-454B-901B-9CDA8529619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C8122658-99C8-4E07-96D5-F8B31C8B567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0527433C-8B19-4792-ABAD-F9BB911A7D6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3315EB0B-4BB1-45FC-963B-28473503CEB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882C51BA-B136-464B-99DD-234634B106B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1590ADCD-2414-4EF5-AB21-7E7A1E7BE7D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2" name="テキスト ボックス 811">
          <a:extLst>
            <a:ext uri="{FF2B5EF4-FFF2-40B4-BE49-F238E27FC236}">
              <a16:creationId xmlns:a16="http://schemas.microsoft.com/office/drawing/2014/main" id="{B1B277F5-9E87-4059-9AE8-948B69094276}"/>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C7F3ABA4-B532-40B9-98C2-39127782B17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4" name="テキスト ボックス 813">
          <a:extLst>
            <a:ext uri="{FF2B5EF4-FFF2-40B4-BE49-F238E27FC236}">
              <a16:creationId xmlns:a16="http://schemas.microsoft.com/office/drawing/2014/main" id="{EBA4C1C1-5F18-4958-8E17-1055A50EFC13}"/>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32B226B4-8B29-48BC-92DE-6A11795CCAE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6" name="テキスト ボックス 815">
          <a:extLst>
            <a:ext uri="{FF2B5EF4-FFF2-40B4-BE49-F238E27FC236}">
              <a16:creationId xmlns:a16="http://schemas.microsoft.com/office/drawing/2014/main" id="{EFD9464B-294E-4CFB-B771-A15CCBD6A2E2}"/>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5ECED32A-5022-42B9-966F-205B0FE1AA1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a:extLst>
            <a:ext uri="{FF2B5EF4-FFF2-40B4-BE49-F238E27FC236}">
              <a16:creationId xmlns:a16="http://schemas.microsoft.com/office/drawing/2014/main" id="{DB99EFE8-976D-4D38-BEFD-9E8C129DCC1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593F3771-7059-4CEF-B2F7-7F596CA2C07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20" name="直線コネクタ 819">
          <a:extLst>
            <a:ext uri="{FF2B5EF4-FFF2-40B4-BE49-F238E27FC236}">
              <a16:creationId xmlns:a16="http://schemas.microsoft.com/office/drawing/2014/main" id="{2C4B0B77-2911-4343-AEB0-CA3CC4D873B1}"/>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21" name="【公民館】&#10;一人当たり面積最小値テキスト">
          <a:extLst>
            <a:ext uri="{FF2B5EF4-FFF2-40B4-BE49-F238E27FC236}">
              <a16:creationId xmlns:a16="http://schemas.microsoft.com/office/drawing/2014/main" id="{B7DA116C-919E-4A23-A487-D24078D6CB26}"/>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22" name="直線コネクタ 821">
          <a:extLst>
            <a:ext uri="{FF2B5EF4-FFF2-40B4-BE49-F238E27FC236}">
              <a16:creationId xmlns:a16="http://schemas.microsoft.com/office/drawing/2014/main" id="{79B97724-857F-4123-B196-28E738459C69}"/>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23" name="【公民館】&#10;一人当たり面積最大値テキスト">
          <a:extLst>
            <a:ext uri="{FF2B5EF4-FFF2-40B4-BE49-F238E27FC236}">
              <a16:creationId xmlns:a16="http://schemas.microsoft.com/office/drawing/2014/main" id="{BB584529-3343-4B3C-92DA-20AB4DF4728B}"/>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24" name="直線コネクタ 823">
          <a:extLst>
            <a:ext uri="{FF2B5EF4-FFF2-40B4-BE49-F238E27FC236}">
              <a16:creationId xmlns:a16="http://schemas.microsoft.com/office/drawing/2014/main" id="{40BE51BA-8852-4AE3-A811-2B63864D6019}"/>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825" name="【公民館】&#10;一人当たり面積平均値テキスト">
          <a:extLst>
            <a:ext uri="{FF2B5EF4-FFF2-40B4-BE49-F238E27FC236}">
              <a16:creationId xmlns:a16="http://schemas.microsoft.com/office/drawing/2014/main" id="{C753929D-520E-47BE-B430-53614E843723}"/>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26" name="フローチャート: 判断 825">
          <a:extLst>
            <a:ext uri="{FF2B5EF4-FFF2-40B4-BE49-F238E27FC236}">
              <a16:creationId xmlns:a16="http://schemas.microsoft.com/office/drawing/2014/main" id="{7D4D9731-990E-4819-A20C-8E2C49E00F63}"/>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827" name="フローチャート: 判断 826">
          <a:extLst>
            <a:ext uri="{FF2B5EF4-FFF2-40B4-BE49-F238E27FC236}">
              <a16:creationId xmlns:a16="http://schemas.microsoft.com/office/drawing/2014/main" id="{FE31C3B4-185B-4300-9EC1-D2424E8EF23D}"/>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828" name="フローチャート: 判断 827">
          <a:extLst>
            <a:ext uri="{FF2B5EF4-FFF2-40B4-BE49-F238E27FC236}">
              <a16:creationId xmlns:a16="http://schemas.microsoft.com/office/drawing/2014/main" id="{385F6676-A6F0-4B92-8EBA-6561A44415EE}"/>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829" name="フローチャート: 判断 828">
          <a:extLst>
            <a:ext uri="{FF2B5EF4-FFF2-40B4-BE49-F238E27FC236}">
              <a16:creationId xmlns:a16="http://schemas.microsoft.com/office/drawing/2014/main" id="{86312033-539E-4D30-B012-2F62C4952BF0}"/>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830" name="フローチャート: 判断 829">
          <a:extLst>
            <a:ext uri="{FF2B5EF4-FFF2-40B4-BE49-F238E27FC236}">
              <a16:creationId xmlns:a16="http://schemas.microsoft.com/office/drawing/2014/main" id="{808E80C5-6E27-4DCF-9E4E-4FF941E7A197}"/>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97DC817C-25DD-475A-8567-AB496693DCB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BC8944B-ECB2-46DC-9883-18C64A7BF5C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CEFB4CD7-B876-4E98-8384-3BF420261C9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F1FD0D50-19C6-40BA-BCE0-26A8EAEF39D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EC4D5CE2-7886-4230-AAAF-6E178BEE3CB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91923</xdr:rowOff>
    </xdr:from>
    <xdr:to>
      <xdr:col>116</xdr:col>
      <xdr:colOff>114300</xdr:colOff>
      <xdr:row>109</xdr:row>
      <xdr:rowOff>22073</xdr:rowOff>
    </xdr:to>
    <xdr:sp macro="" textlink="">
      <xdr:nvSpPr>
        <xdr:cNvPr id="836" name="楕円 835">
          <a:extLst>
            <a:ext uri="{FF2B5EF4-FFF2-40B4-BE49-F238E27FC236}">
              <a16:creationId xmlns:a16="http://schemas.microsoft.com/office/drawing/2014/main" id="{8882FA1A-C71C-4771-B68B-2470B157E8A4}"/>
            </a:ext>
          </a:extLst>
        </xdr:cNvPr>
        <xdr:cNvSpPr/>
      </xdr:nvSpPr>
      <xdr:spPr>
        <a:xfrm>
          <a:off x="22110700" y="1860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7028</xdr:rowOff>
    </xdr:from>
    <xdr:ext cx="469744" cy="259045"/>
    <xdr:sp macro="" textlink="">
      <xdr:nvSpPr>
        <xdr:cNvPr id="837" name="【公民館】&#10;一人当たり面積該当値テキスト">
          <a:extLst>
            <a:ext uri="{FF2B5EF4-FFF2-40B4-BE49-F238E27FC236}">
              <a16:creationId xmlns:a16="http://schemas.microsoft.com/office/drawing/2014/main" id="{7862D7EF-5D27-4D9D-B226-23018ADD62CF}"/>
            </a:ext>
          </a:extLst>
        </xdr:cNvPr>
        <xdr:cNvSpPr txBox="1"/>
      </xdr:nvSpPr>
      <xdr:spPr>
        <a:xfrm>
          <a:off x="22199600" y="1852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92151</xdr:rowOff>
    </xdr:from>
    <xdr:to>
      <xdr:col>112</xdr:col>
      <xdr:colOff>38100</xdr:colOff>
      <xdr:row>109</xdr:row>
      <xdr:rowOff>22301</xdr:rowOff>
    </xdr:to>
    <xdr:sp macro="" textlink="">
      <xdr:nvSpPr>
        <xdr:cNvPr id="838" name="楕円 837">
          <a:extLst>
            <a:ext uri="{FF2B5EF4-FFF2-40B4-BE49-F238E27FC236}">
              <a16:creationId xmlns:a16="http://schemas.microsoft.com/office/drawing/2014/main" id="{0F26CA0D-E1A8-4514-ACA6-EB8B49578797}"/>
            </a:ext>
          </a:extLst>
        </xdr:cNvPr>
        <xdr:cNvSpPr/>
      </xdr:nvSpPr>
      <xdr:spPr>
        <a:xfrm>
          <a:off x="21272500" y="1860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142723</xdr:rowOff>
    </xdr:from>
    <xdr:to>
      <xdr:col>116</xdr:col>
      <xdr:colOff>63500</xdr:colOff>
      <xdr:row>108</xdr:row>
      <xdr:rowOff>142951</xdr:rowOff>
    </xdr:to>
    <xdr:cxnSp macro="">
      <xdr:nvCxnSpPr>
        <xdr:cNvPr id="839" name="直線コネクタ 838">
          <a:extLst>
            <a:ext uri="{FF2B5EF4-FFF2-40B4-BE49-F238E27FC236}">
              <a16:creationId xmlns:a16="http://schemas.microsoft.com/office/drawing/2014/main" id="{38774449-A376-48D5-BCB0-87C230BBB2FE}"/>
            </a:ext>
          </a:extLst>
        </xdr:cNvPr>
        <xdr:cNvCxnSpPr/>
      </xdr:nvCxnSpPr>
      <xdr:spPr>
        <a:xfrm flipV="1">
          <a:off x="21323300" y="18659323"/>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92303</xdr:rowOff>
    </xdr:from>
    <xdr:to>
      <xdr:col>107</xdr:col>
      <xdr:colOff>101600</xdr:colOff>
      <xdr:row>109</xdr:row>
      <xdr:rowOff>22453</xdr:rowOff>
    </xdr:to>
    <xdr:sp macro="" textlink="">
      <xdr:nvSpPr>
        <xdr:cNvPr id="840" name="楕円 839">
          <a:extLst>
            <a:ext uri="{FF2B5EF4-FFF2-40B4-BE49-F238E27FC236}">
              <a16:creationId xmlns:a16="http://schemas.microsoft.com/office/drawing/2014/main" id="{CD869164-A226-4EFF-B2D7-4A78594A8119}"/>
            </a:ext>
          </a:extLst>
        </xdr:cNvPr>
        <xdr:cNvSpPr/>
      </xdr:nvSpPr>
      <xdr:spPr>
        <a:xfrm>
          <a:off x="20383500" y="186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142951</xdr:rowOff>
    </xdr:from>
    <xdr:to>
      <xdr:col>111</xdr:col>
      <xdr:colOff>177800</xdr:colOff>
      <xdr:row>108</xdr:row>
      <xdr:rowOff>143103</xdr:rowOff>
    </xdr:to>
    <xdr:cxnSp macro="">
      <xdr:nvCxnSpPr>
        <xdr:cNvPr id="841" name="直線コネクタ 840">
          <a:extLst>
            <a:ext uri="{FF2B5EF4-FFF2-40B4-BE49-F238E27FC236}">
              <a16:creationId xmlns:a16="http://schemas.microsoft.com/office/drawing/2014/main" id="{245790E3-BBEF-4FE2-8C75-29EE2E2ACA86}"/>
            </a:ext>
          </a:extLst>
        </xdr:cNvPr>
        <xdr:cNvCxnSpPr/>
      </xdr:nvCxnSpPr>
      <xdr:spPr>
        <a:xfrm flipV="1">
          <a:off x="20434300" y="1865955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92456</xdr:rowOff>
    </xdr:from>
    <xdr:to>
      <xdr:col>102</xdr:col>
      <xdr:colOff>165100</xdr:colOff>
      <xdr:row>109</xdr:row>
      <xdr:rowOff>22606</xdr:rowOff>
    </xdr:to>
    <xdr:sp macro="" textlink="">
      <xdr:nvSpPr>
        <xdr:cNvPr id="842" name="楕円 841">
          <a:extLst>
            <a:ext uri="{FF2B5EF4-FFF2-40B4-BE49-F238E27FC236}">
              <a16:creationId xmlns:a16="http://schemas.microsoft.com/office/drawing/2014/main" id="{6BC598E3-51F4-47F2-8DB9-2387C6DE4182}"/>
            </a:ext>
          </a:extLst>
        </xdr:cNvPr>
        <xdr:cNvSpPr/>
      </xdr:nvSpPr>
      <xdr:spPr>
        <a:xfrm>
          <a:off x="19494500" y="186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143103</xdr:rowOff>
    </xdr:from>
    <xdr:to>
      <xdr:col>107</xdr:col>
      <xdr:colOff>50800</xdr:colOff>
      <xdr:row>108</xdr:row>
      <xdr:rowOff>143256</xdr:rowOff>
    </xdr:to>
    <xdr:cxnSp macro="">
      <xdr:nvCxnSpPr>
        <xdr:cNvPr id="843" name="直線コネクタ 842">
          <a:extLst>
            <a:ext uri="{FF2B5EF4-FFF2-40B4-BE49-F238E27FC236}">
              <a16:creationId xmlns:a16="http://schemas.microsoft.com/office/drawing/2014/main" id="{24969225-688C-45F1-B3BD-BF9E21FBDE3F}"/>
            </a:ext>
          </a:extLst>
        </xdr:cNvPr>
        <xdr:cNvCxnSpPr/>
      </xdr:nvCxnSpPr>
      <xdr:spPr>
        <a:xfrm flipV="1">
          <a:off x="19545300" y="18659703"/>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65633</xdr:rowOff>
    </xdr:from>
    <xdr:to>
      <xdr:col>98</xdr:col>
      <xdr:colOff>38100</xdr:colOff>
      <xdr:row>108</xdr:row>
      <xdr:rowOff>167233</xdr:rowOff>
    </xdr:to>
    <xdr:sp macro="" textlink="">
      <xdr:nvSpPr>
        <xdr:cNvPr id="844" name="楕円 843">
          <a:extLst>
            <a:ext uri="{FF2B5EF4-FFF2-40B4-BE49-F238E27FC236}">
              <a16:creationId xmlns:a16="http://schemas.microsoft.com/office/drawing/2014/main" id="{F74AFBAC-F80E-4524-A2B7-C08D2484597E}"/>
            </a:ext>
          </a:extLst>
        </xdr:cNvPr>
        <xdr:cNvSpPr/>
      </xdr:nvSpPr>
      <xdr:spPr>
        <a:xfrm>
          <a:off x="18605500" y="185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116433</xdr:rowOff>
    </xdr:from>
    <xdr:to>
      <xdr:col>102</xdr:col>
      <xdr:colOff>114300</xdr:colOff>
      <xdr:row>108</xdr:row>
      <xdr:rowOff>143256</xdr:rowOff>
    </xdr:to>
    <xdr:cxnSp macro="">
      <xdr:nvCxnSpPr>
        <xdr:cNvPr id="845" name="直線コネクタ 844">
          <a:extLst>
            <a:ext uri="{FF2B5EF4-FFF2-40B4-BE49-F238E27FC236}">
              <a16:creationId xmlns:a16="http://schemas.microsoft.com/office/drawing/2014/main" id="{F500139B-F193-4BB2-8A85-8E9C3D3B9FAE}"/>
            </a:ext>
          </a:extLst>
        </xdr:cNvPr>
        <xdr:cNvCxnSpPr/>
      </xdr:nvCxnSpPr>
      <xdr:spPr>
        <a:xfrm>
          <a:off x="18656300" y="18633033"/>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846" name="n_1aveValue【公民館】&#10;一人当たり面積">
          <a:extLst>
            <a:ext uri="{FF2B5EF4-FFF2-40B4-BE49-F238E27FC236}">
              <a16:creationId xmlns:a16="http://schemas.microsoft.com/office/drawing/2014/main" id="{4FE8E322-ECF9-46EA-92BA-D88FF1062A58}"/>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847" name="n_2aveValue【公民館】&#10;一人当たり面積">
          <a:extLst>
            <a:ext uri="{FF2B5EF4-FFF2-40B4-BE49-F238E27FC236}">
              <a16:creationId xmlns:a16="http://schemas.microsoft.com/office/drawing/2014/main" id="{E1B688C9-7A6C-4167-ABCC-65F765796E78}"/>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848" name="n_3aveValue【公民館】&#10;一人当たり面積">
          <a:extLst>
            <a:ext uri="{FF2B5EF4-FFF2-40B4-BE49-F238E27FC236}">
              <a16:creationId xmlns:a16="http://schemas.microsoft.com/office/drawing/2014/main" id="{CE70626A-9B5D-4052-B99F-A32C7C4F186E}"/>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849" name="n_4aveValue【公民館】&#10;一人当たり面積">
          <a:extLst>
            <a:ext uri="{FF2B5EF4-FFF2-40B4-BE49-F238E27FC236}">
              <a16:creationId xmlns:a16="http://schemas.microsoft.com/office/drawing/2014/main" id="{3CDC3A48-7CC6-48BE-B725-9C093464A8D0}"/>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13428</xdr:rowOff>
    </xdr:from>
    <xdr:ext cx="469744" cy="259045"/>
    <xdr:sp macro="" textlink="">
      <xdr:nvSpPr>
        <xdr:cNvPr id="850" name="n_1mainValue【公民館】&#10;一人当たり面積">
          <a:extLst>
            <a:ext uri="{FF2B5EF4-FFF2-40B4-BE49-F238E27FC236}">
              <a16:creationId xmlns:a16="http://schemas.microsoft.com/office/drawing/2014/main" id="{D205359D-6D5D-40C0-872A-45D1986BBC19}"/>
            </a:ext>
          </a:extLst>
        </xdr:cNvPr>
        <xdr:cNvSpPr txBox="1"/>
      </xdr:nvSpPr>
      <xdr:spPr>
        <a:xfrm>
          <a:off x="21075727" y="1870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13580</xdr:rowOff>
    </xdr:from>
    <xdr:ext cx="469744" cy="259045"/>
    <xdr:sp macro="" textlink="">
      <xdr:nvSpPr>
        <xdr:cNvPr id="851" name="n_2mainValue【公民館】&#10;一人当たり面積">
          <a:extLst>
            <a:ext uri="{FF2B5EF4-FFF2-40B4-BE49-F238E27FC236}">
              <a16:creationId xmlns:a16="http://schemas.microsoft.com/office/drawing/2014/main" id="{1D35AB8A-DC31-4F4B-B150-6320B61C8A97}"/>
            </a:ext>
          </a:extLst>
        </xdr:cNvPr>
        <xdr:cNvSpPr txBox="1"/>
      </xdr:nvSpPr>
      <xdr:spPr>
        <a:xfrm>
          <a:off x="20199427" y="187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13733</xdr:rowOff>
    </xdr:from>
    <xdr:ext cx="469744" cy="259045"/>
    <xdr:sp macro="" textlink="">
      <xdr:nvSpPr>
        <xdr:cNvPr id="852" name="n_3mainValue【公民館】&#10;一人当たり面積">
          <a:extLst>
            <a:ext uri="{FF2B5EF4-FFF2-40B4-BE49-F238E27FC236}">
              <a16:creationId xmlns:a16="http://schemas.microsoft.com/office/drawing/2014/main" id="{C05C01E7-ED82-4CBA-82D2-B4F5A8C66192}"/>
            </a:ext>
          </a:extLst>
        </xdr:cNvPr>
        <xdr:cNvSpPr txBox="1"/>
      </xdr:nvSpPr>
      <xdr:spPr>
        <a:xfrm>
          <a:off x="19310427" y="187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158360</xdr:rowOff>
    </xdr:from>
    <xdr:ext cx="469744" cy="259045"/>
    <xdr:sp macro="" textlink="">
      <xdr:nvSpPr>
        <xdr:cNvPr id="853" name="n_4mainValue【公民館】&#10;一人当たり面積">
          <a:extLst>
            <a:ext uri="{FF2B5EF4-FFF2-40B4-BE49-F238E27FC236}">
              <a16:creationId xmlns:a16="http://schemas.microsoft.com/office/drawing/2014/main" id="{8AB3983C-C2E9-4530-B27B-9FB2FD546429}"/>
            </a:ext>
          </a:extLst>
        </xdr:cNvPr>
        <xdr:cNvSpPr txBox="1"/>
      </xdr:nvSpPr>
      <xdr:spPr>
        <a:xfrm>
          <a:off x="18421427" y="186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43555C8C-77F2-4774-9763-46EA48C25C4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5313220A-722D-41C9-B407-E90E1ECD0D8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3631EFA4-2F99-432E-97A6-1AD9B432B98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公営住宅や保育所については築年数がたっているため、類似団体と比較した場合、公営住宅については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以上、保育所については約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償却率が高くなっている。対して、学校施設や児童館については建て替えを行ったため、類似団体と比較し大幅に償却率は低くなっている。その他の施設については概ね類似団体と同程度である。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896D990-DCCD-4371-B22F-92DD290867B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96D7B25-8766-429A-8DCD-C79E123446A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53F1F74-59B0-4CA9-8EF4-76DBF3DBB32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1F972BB-71A0-4F9D-B46B-CCD2215E86A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E9E4DF-E341-4CCA-B3CF-18DB9BCE790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A4E2CC0-0A21-48C1-84EE-E081A7DA397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D6D6529-1428-480D-90B5-AFA77749EA3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F7E7D1A-4D97-4A3C-A614-BF0CCBC06FA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280624-74C8-4CB7-85CF-A020C22BD99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B855030-23D3-4530-8FEF-8E0A8CE23D4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4,185
4,123
391.76
4,437,835
3,873,327
513,710
3,038,413
4,784,205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E413674-8371-44CB-B6A2-033636F607C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36F6636-1F87-46FD-8DD0-F9DE2F7D24B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7543D38-C7A9-4A3E-836E-53BC23AAE1C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58C4613-9283-4023-929A-D9DB6906AFF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80CE713-8D6F-466E-AE1B-95C66D5613F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1DC1760-0211-49F0-BE0C-34385B831D8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CFD92CC-21A0-402E-8E97-EC75E03196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BE9A5B0-A4C1-4790-AB0B-00BC80684FC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3D51DE5-BFA2-427B-A0D4-0FC5581300E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1CCBE19-0BAE-45E5-812B-C62AAD9CEBE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C978663-FDB3-43C1-AF37-CC87931859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3A5F4A4-33B5-4377-A8FF-94DE0F699A7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9525E0D-A22F-4482-BEFA-52A6E7E23DF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708B446-AE65-42F0-A65F-E1B4A2BDD15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C60ECD9-0D9F-4172-ACE4-C682FAC6E8A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029EC3B-9A59-40E7-83C9-372CF332811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D96E48F-2290-44E4-A70A-30635C4081F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7E12752-0043-48DF-ABF9-0A33AF90419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3F5DB44-915E-42A7-9B35-B1308EC0022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87C9B96-6212-4D01-96ED-5A758A69136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D0797B9-C394-448D-AAC6-597A7A8AE1D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253EA58-D3D7-4411-AD06-E0868F9EA64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5F60579-C76D-4267-9A0B-57D60CE365B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7605F73-2FB4-46CB-BE53-933DD5D69A7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966D9BA-E2AA-4CBD-B368-7C9700C7BC2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3F60E1C-59B7-44A3-B843-492061BF9C3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38AAFEF-5B5B-4E84-9240-041335C0091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6EF610E-1F61-49B9-908F-AD9C6649711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9ABC079-0BDD-49C6-A8E2-31654FD8D40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7585791-3255-41D6-A402-928D209EE24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494DF01-EE21-4C71-9643-74CEB21C946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28DC80D-0A40-4190-8F4D-F13D6E02E3A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EBBD3BA-9EF2-4B25-A253-BC3A40DBF7F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6093ED4-D65D-4C6A-9099-0C19B52B5DA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1D58040-E22D-4C05-9CB5-DDA538D3E7A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A26B878-1012-435F-B4F8-3BBC477884D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6973DEA3-95BC-424B-B3BB-3079BE7D804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8EF963F-A325-4FE4-A56B-00614A91527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A72C3D6-6CFE-47CD-BA27-31AE01DEA5C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57BA9A1-D94F-47BC-98F9-3EA328C8A99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FEFA48A-DF9D-4F9E-9819-79F2B56874A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26A33C6-C0AB-403B-A3E2-82A27883B1C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7DDEA1E-7548-45BE-B50D-764C4E634DA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8531361-E4FE-43B0-8C31-003688FE8B4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43DDC05E-6384-4049-AD31-C5D615F7D9A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CB61F23-BBCD-4F00-A757-382FA6B09F0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ACAA06D-33E5-4B0B-93B2-F301CD6C92C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D89F0C-39FC-4680-9B4D-30A1CC2DEF0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E30BCEE9-50B0-43E7-B2BC-547FAAF1C35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C1DD502B-B731-4112-A38E-538C422BC36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6E2865FD-E850-496F-97AD-783C6C6EE87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3175E45E-8B48-464F-AFA2-5798949C39C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D4036701-6623-4FDF-831A-A6C74AE11CD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CB378F12-0B13-4700-B7AD-B22411B8ED1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E5C2CC18-52E6-4312-BFBC-218ED07CD63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FFFC8074-E31D-4A4B-BEBC-0398072BDC3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F203C929-44FD-4121-9AC3-8D10C7F8C31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6B73C6FA-1082-4C6B-8A8C-7B82C44D538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8E4EE4E7-373D-4E62-9D1E-31A53F563BD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A918197B-B4AD-41D9-BBBC-E7B2AB0FEA4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6B20D9FC-8C0D-4877-84ED-1017E11A02A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C828DE32-1874-422F-B337-8DFDA87D75C2}"/>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3692D496-75DE-4A97-A451-D11CC8469DA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FF371DC-8583-47C2-9BF9-E24AEFB7D0E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DEB8D447-D9B3-4A88-BE37-65D772D82FB6}"/>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0046BCAF-1BB4-4DE7-9797-425A5E501032}"/>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F872ECD8-9EFF-411C-8CEA-55DB8F4A9CD3}"/>
            </a:ext>
          </a:extLst>
        </xdr:cNvPr>
        <xdr:cNvSpPr txBox="1"/>
      </xdr:nvSpPr>
      <xdr:spPr>
        <a:xfrm>
          <a:off x="4673600" y="1059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24166BDC-6DB2-4FD5-929B-BFAD82A7C105}"/>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BB1E0B80-8BEC-4ACA-BA8D-5371691B90CE}"/>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5AECF258-E3D2-4C9E-8E99-685B74A29BB4}"/>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48B4DC7B-7E15-48EC-9DA9-5A259D30B949}"/>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DE5571AA-4FDB-4F2C-AE43-7A3AA892CC96}"/>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659E6EE8-3665-4386-8A58-9D4C3649F98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590522E-E407-4F3A-ABCF-B444EDB2342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6701428-1078-4DE8-A7BD-B42B53F2629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28B3058-16E3-48BD-8C89-00191D9D345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3B6B537-C360-4B09-88B1-4A1C5BE80D4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143510</xdr:rowOff>
    </xdr:from>
    <xdr:to>
      <xdr:col>24</xdr:col>
      <xdr:colOff>114300</xdr:colOff>
      <xdr:row>63</xdr:row>
      <xdr:rowOff>73660</xdr:rowOff>
    </xdr:to>
    <xdr:sp macro="" textlink="">
      <xdr:nvSpPr>
        <xdr:cNvPr id="89" name="楕円 88">
          <a:extLst>
            <a:ext uri="{FF2B5EF4-FFF2-40B4-BE49-F238E27FC236}">
              <a16:creationId xmlns:a16="http://schemas.microsoft.com/office/drawing/2014/main" id="{9722E2E7-070D-4AE8-99FB-6B8560BA1127}"/>
            </a:ext>
          </a:extLst>
        </xdr:cNvPr>
        <xdr:cNvSpPr/>
      </xdr:nvSpPr>
      <xdr:spPr>
        <a:xfrm>
          <a:off x="4584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121937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63CE77C9-EE57-462D-9C1E-E1C7F5655305}"/>
            </a:ext>
          </a:extLst>
        </xdr:cNvPr>
        <xdr:cNvSpPr txBox="1"/>
      </xdr:nvSpPr>
      <xdr:spPr>
        <a:xfrm>
          <a:off x="4673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107315</xdr:rowOff>
    </xdr:from>
    <xdr:to>
      <xdr:col>20</xdr:col>
      <xdr:colOff>38100</xdr:colOff>
      <xdr:row>63</xdr:row>
      <xdr:rowOff>37465</xdr:rowOff>
    </xdr:to>
    <xdr:sp macro="" textlink="">
      <xdr:nvSpPr>
        <xdr:cNvPr id="91" name="楕円 90">
          <a:extLst>
            <a:ext uri="{FF2B5EF4-FFF2-40B4-BE49-F238E27FC236}">
              <a16:creationId xmlns:a16="http://schemas.microsoft.com/office/drawing/2014/main" id="{BE09BEEF-AFBA-425D-B253-83CA620F2FC3}"/>
            </a:ext>
          </a:extLst>
        </xdr:cNvPr>
        <xdr:cNvSpPr/>
      </xdr:nvSpPr>
      <xdr:spPr>
        <a:xfrm>
          <a:off x="3746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158115</xdr:rowOff>
    </xdr:from>
    <xdr:to>
      <xdr:col>24</xdr:col>
      <xdr:colOff>63500</xdr:colOff>
      <xdr:row>63</xdr:row>
      <xdr:rowOff>22860</xdr:rowOff>
    </xdr:to>
    <xdr:cxnSp macro="">
      <xdr:nvCxnSpPr>
        <xdr:cNvPr id="92" name="直線コネクタ 91">
          <a:extLst>
            <a:ext uri="{FF2B5EF4-FFF2-40B4-BE49-F238E27FC236}">
              <a16:creationId xmlns:a16="http://schemas.microsoft.com/office/drawing/2014/main" id="{C2A2EC28-AC59-4EA7-9759-FD8B2C23F35D}"/>
            </a:ext>
          </a:extLst>
        </xdr:cNvPr>
        <xdr:cNvCxnSpPr/>
      </xdr:nvCxnSpPr>
      <xdr:spPr>
        <a:xfrm>
          <a:off x="3797300" y="107880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12065</xdr:rowOff>
    </xdr:from>
    <xdr:to>
      <xdr:col>15</xdr:col>
      <xdr:colOff>101600</xdr:colOff>
      <xdr:row>63</xdr:row>
      <xdr:rowOff>113665</xdr:rowOff>
    </xdr:to>
    <xdr:sp macro="" textlink="">
      <xdr:nvSpPr>
        <xdr:cNvPr id="93" name="楕円 92">
          <a:extLst>
            <a:ext uri="{FF2B5EF4-FFF2-40B4-BE49-F238E27FC236}">
              <a16:creationId xmlns:a16="http://schemas.microsoft.com/office/drawing/2014/main" id="{D3183EF5-6BD9-4CC5-B603-022FBF1D5B0B}"/>
            </a:ext>
          </a:extLst>
        </xdr:cNvPr>
        <xdr:cNvSpPr/>
      </xdr:nvSpPr>
      <xdr:spPr>
        <a:xfrm>
          <a:off x="28575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158115</xdr:rowOff>
    </xdr:from>
    <xdr:to>
      <xdr:col>19</xdr:col>
      <xdr:colOff>177800</xdr:colOff>
      <xdr:row>63</xdr:row>
      <xdr:rowOff>62865</xdr:rowOff>
    </xdr:to>
    <xdr:cxnSp macro="">
      <xdr:nvCxnSpPr>
        <xdr:cNvPr id="94" name="直線コネクタ 93">
          <a:extLst>
            <a:ext uri="{FF2B5EF4-FFF2-40B4-BE49-F238E27FC236}">
              <a16:creationId xmlns:a16="http://schemas.microsoft.com/office/drawing/2014/main" id="{5A2FD96D-8ED9-43E1-A291-24F5AB251CF8}"/>
            </a:ext>
          </a:extLst>
        </xdr:cNvPr>
        <xdr:cNvCxnSpPr/>
      </xdr:nvCxnSpPr>
      <xdr:spPr>
        <a:xfrm flipV="1">
          <a:off x="2908300" y="10788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111125</xdr:rowOff>
    </xdr:from>
    <xdr:to>
      <xdr:col>10</xdr:col>
      <xdr:colOff>165100</xdr:colOff>
      <xdr:row>63</xdr:row>
      <xdr:rowOff>41275</xdr:rowOff>
    </xdr:to>
    <xdr:sp macro="" textlink="">
      <xdr:nvSpPr>
        <xdr:cNvPr id="95" name="楕円 94">
          <a:extLst>
            <a:ext uri="{FF2B5EF4-FFF2-40B4-BE49-F238E27FC236}">
              <a16:creationId xmlns:a16="http://schemas.microsoft.com/office/drawing/2014/main" id="{2604BEBE-4CEF-4F13-B296-8CFA1EA58576}"/>
            </a:ext>
          </a:extLst>
        </xdr:cNvPr>
        <xdr:cNvSpPr/>
      </xdr:nvSpPr>
      <xdr:spPr>
        <a:xfrm>
          <a:off x="1968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161925</xdr:rowOff>
    </xdr:from>
    <xdr:to>
      <xdr:col>15</xdr:col>
      <xdr:colOff>50800</xdr:colOff>
      <xdr:row>63</xdr:row>
      <xdr:rowOff>62865</xdr:rowOff>
    </xdr:to>
    <xdr:cxnSp macro="">
      <xdr:nvCxnSpPr>
        <xdr:cNvPr id="96" name="直線コネクタ 95">
          <a:extLst>
            <a:ext uri="{FF2B5EF4-FFF2-40B4-BE49-F238E27FC236}">
              <a16:creationId xmlns:a16="http://schemas.microsoft.com/office/drawing/2014/main" id="{A8795802-1068-4B4A-B1CC-AE17CB1B0CFB}"/>
            </a:ext>
          </a:extLst>
        </xdr:cNvPr>
        <xdr:cNvCxnSpPr/>
      </xdr:nvCxnSpPr>
      <xdr:spPr>
        <a:xfrm>
          <a:off x="2019300" y="107918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36830</xdr:rowOff>
    </xdr:from>
    <xdr:to>
      <xdr:col>6</xdr:col>
      <xdr:colOff>38100</xdr:colOff>
      <xdr:row>61</xdr:row>
      <xdr:rowOff>138430</xdr:rowOff>
    </xdr:to>
    <xdr:sp macro="" textlink="">
      <xdr:nvSpPr>
        <xdr:cNvPr id="97" name="楕円 96">
          <a:extLst>
            <a:ext uri="{FF2B5EF4-FFF2-40B4-BE49-F238E27FC236}">
              <a16:creationId xmlns:a16="http://schemas.microsoft.com/office/drawing/2014/main" id="{62FD6A3F-46BA-4CCD-8E34-271778D90DDB}"/>
            </a:ext>
          </a:extLst>
        </xdr:cNvPr>
        <xdr:cNvSpPr/>
      </xdr:nvSpPr>
      <xdr:spPr>
        <a:xfrm>
          <a:off x="1079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87630</xdr:rowOff>
    </xdr:from>
    <xdr:to>
      <xdr:col>10</xdr:col>
      <xdr:colOff>114300</xdr:colOff>
      <xdr:row>62</xdr:row>
      <xdr:rowOff>161925</xdr:rowOff>
    </xdr:to>
    <xdr:cxnSp macro="">
      <xdr:nvCxnSpPr>
        <xdr:cNvPr id="98" name="直線コネクタ 97">
          <a:extLst>
            <a:ext uri="{FF2B5EF4-FFF2-40B4-BE49-F238E27FC236}">
              <a16:creationId xmlns:a16="http://schemas.microsoft.com/office/drawing/2014/main" id="{0BED4A1B-BA72-4C37-9F09-D187283DA701}"/>
            </a:ext>
          </a:extLst>
        </xdr:cNvPr>
        <xdr:cNvCxnSpPr/>
      </xdr:nvCxnSpPr>
      <xdr:spPr>
        <a:xfrm>
          <a:off x="1130300" y="1054608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id="{64CE3F05-3BBF-4D69-9CDA-387B0DFCD0C9}"/>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CE834721-F72E-4F50-9BE0-228F549F78E9}"/>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id="{792E17BF-F090-4D57-A87D-1673A4207B19}"/>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id="{77A4F708-3442-49CA-81B1-43CA16F71E48}"/>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28592</xdr:rowOff>
    </xdr:from>
    <xdr:ext cx="405111" cy="259045"/>
    <xdr:sp macro="" textlink="">
      <xdr:nvSpPr>
        <xdr:cNvPr id="103" name="n_1mainValue【体育館・プール】&#10;有形固定資産減価償却率">
          <a:extLst>
            <a:ext uri="{FF2B5EF4-FFF2-40B4-BE49-F238E27FC236}">
              <a16:creationId xmlns:a16="http://schemas.microsoft.com/office/drawing/2014/main" id="{B90B36F6-F290-4908-AECC-1B60A2B2B67A}"/>
            </a:ext>
          </a:extLst>
        </xdr:cNvPr>
        <xdr:cNvSpPr txBox="1"/>
      </xdr:nvSpPr>
      <xdr:spPr>
        <a:xfrm>
          <a:off x="3582044"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104792</xdr:rowOff>
    </xdr:from>
    <xdr:ext cx="405111" cy="259045"/>
    <xdr:sp macro="" textlink="">
      <xdr:nvSpPr>
        <xdr:cNvPr id="104" name="n_2mainValue【体育館・プール】&#10;有形固定資産減価償却率">
          <a:extLst>
            <a:ext uri="{FF2B5EF4-FFF2-40B4-BE49-F238E27FC236}">
              <a16:creationId xmlns:a16="http://schemas.microsoft.com/office/drawing/2014/main" id="{CE17581F-C5C9-4E18-BAA4-143C0A270F91}"/>
            </a:ext>
          </a:extLst>
        </xdr:cNvPr>
        <xdr:cNvSpPr txBox="1"/>
      </xdr:nvSpPr>
      <xdr:spPr>
        <a:xfrm>
          <a:off x="2705744"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32402</xdr:rowOff>
    </xdr:from>
    <xdr:ext cx="405111" cy="259045"/>
    <xdr:sp macro="" textlink="">
      <xdr:nvSpPr>
        <xdr:cNvPr id="105" name="n_3mainValue【体育館・プール】&#10;有形固定資産減価償却率">
          <a:extLst>
            <a:ext uri="{FF2B5EF4-FFF2-40B4-BE49-F238E27FC236}">
              <a16:creationId xmlns:a16="http://schemas.microsoft.com/office/drawing/2014/main" id="{18487603-3651-4334-84BF-FD8DC8B96467}"/>
            </a:ext>
          </a:extLst>
        </xdr:cNvPr>
        <xdr:cNvSpPr txBox="1"/>
      </xdr:nvSpPr>
      <xdr:spPr>
        <a:xfrm>
          <a:off x="18167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129557</xdr:rowOff>
    </xdr:from>
    <xdr:ext cx="405111" cy="259045"/>
    <xdr:sp macro="" textlink="">
      <xdr:nvSpPr>
        <xdr:cNvPr id="106" name="n_4mainValue【体育館・プール】&#10;有形固定資産減価償却率">
          <a:extLst>
            <a:ext uri="{FF2B5EF4-FFF2-40B4-BE49-F238E27FC236}">
              <a16:creationId xmlns:a16="http://schemas.microsoft.com/office/drawing/2014/main" id="{17ACFB2A-886A-4E6D-BBDD-56B77A66C6D7}"/>
            </a:ext>
          </a:extLst>
        </xdr:cNvPr>
        <xdr:cNvSpPr txBox="1"/>
      </xdr:nvSpPr>
      <xdr:spPr>
        <a:xfrm>
          <a:off x="927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605883A-E7CC-4BE9-9757-8A87FCA17A3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B97B683-610E-4E20-888E-10F093F3A20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F045EA9E-0C5A-4B7E-BF7F-ED3FBA6FCBD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6E129D18-485D-4DE1-A4A3-F869822B0C2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F859EC89-4100-4216-AF2A-0521F234865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D2775E5D-95CF-4A14-A9F6-9934D8019BC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44FA8B7B-69F5-42C8-B853-42D0E7EC20F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2B001ED2-C9EF-47FB-8A73-82A38D846C0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87C34329-839C-46F2-B159-10D525A5CC6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5A076A60-15E8-499B-A79C-2C66C059624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673A6276-0B11-46B2-A2E0-4A49C4B3407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57D93543-97A4-4CFD-87F7-14EDDA2BDDC2}"/>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1D45A559-AC6D-4CDF-88B5-886281E31B0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7E1BBDAC-B592-4C5C-B00C-7D57F244832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E8DB1120-4A76-4A02-AFD4-CCACD1E7660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5E17348F-D133-4FA0-96EA-7443C402889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C57F9329-C8B9-4313-A947-ABC850484FD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CBA20BE8-EB65-4803-A7B7-44E563782EB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4971B0D3-8CEC-44B8-8443-9D466D36281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CEB87148-62BF-408E-83EF-3E4B6D7ABFC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E67702DE-3D30-46F9-B78A-CC4F4B3B953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432AB16D-1ED4-45FA-9FF6-7D659AC1AF28}"/>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D7B651CE-32F4-45CC-B852-D995D427FD3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2E01223E-4477-40BE-865D-1D2B1048A49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DB381619-88DB-40BC-9E80-1D257EA3479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39C41426-E17F-4691-BC9A-03708EE94BCB}"/>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F442BAE2-2562-44E7-9477-F79ABEA97D21}"/>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C03D6FA4-37F6-4F63-96EC-12753F213F8B}"/>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6D53F349-AB89-4F73-BE16-C62191130509}"/>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C2070AB0-333A-42C1-8E9A-ECD1CB40C68B}"/>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a:extLst>
            <a:ext uri="{FF2B5EF4-FFF2-40B4-BE49-F238E27FC236}">
              <a16:creationId xmlns:a16="http://schemas.microsoft.com/office/drawing/2014/main" id="{CA44A476-573F-49B8-8115-F1EE80FE9125}"/>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27C5B07A-8F78-4613-901C-8819460E4A43}"/>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4DB2051F-8289-4857-9D07-7B65E32F98E2}"/>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D7E7F2B9-724A-4F47-941A-13142646266C}"/>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13E1CDD1-6738-406A-AB05-0F1751C4D110}"/>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149EB80B-7729-46DA-8C8B-37C1EBF360D1}"/>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6B04C1C3-10FA-4023-B895-CAB18BF9D5A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391EFA34-E607-437E-91F5-499D67022FE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342DC7F4-F0A4-4892-9888-296355EFDD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98EE6FF0-8E96-4FFB-A204-0579C7029A1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A5466301-395A-41A5-B203-DB542C87377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127508</xdr:rowOff>
    </xdr:from>
    <xdr:to>
      <xdr:col>55</xdr:col>
      <xdr:colOff>50800</xdr:colOff>
      <xdr:row>62</xdr:row>
      <xdr:rowOff>57658</xdr:rowOff>
    </xdr:to>
    <xdr:sp macro="" textlink="">
      <xdr:nvSpPr>
        <xdr:cNvPr id="148" name="楕円 147">
          <a:extLst>
            <a:ext uri="{FF2B5EF4-FFF2-40B4-BE49-F238E27FC236}">
              <a16:creationId xmlns:a16="http://schemas.microsoft.com/office/drawing/2014/main" id="{D4C6F1B4-A8A5-402A-8153-6D816BB72D3D}"/>
            </a:ext>
          </a:extLst>
        </xdr:cNvPr>
        <xdr:cNvSpPr/>
      </xdr:nvSpPr>
      <xdr:spPr>
        <a:xfrm>
          <a:off x="104267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150385</xdr:rowOff>
    </xdr:from>
    <xdr:ext cx="469744" cy="259045"/>
    <xdr:sp macro="" textlink="">
      <xdr:nvSpPr>
        <xdr:cNvPr id="149" name="【体育館・プール】&#10;一人当たり面積該当値テキスト">
          <a:extLst>
            <a:ext uri="{FF2B5EF4-FFF2-40B4-BE49-F238E27FC236}">
              <a16:creationId xmlns:a16="http://schemas.microsoft.com/office/drawing/2014/main" id="{2A7EA073-9447-4C0E-A49B-B4FAFB66D7C3}"/>
            </a:ext>
          </a:extLst>
        </xdr:cNvPr>
        <xdr:cNvSpPr txBox="1"/>
      </xdr:nvSpPr>
      <xdr:spPr>
        <a:xfrm>
          <a:off x="10515600" y="1043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137305</xdr:rowOff>
    </xdr:from>
    <xdr:to>
      <xdr:col>50</xdr:col>
      <xdr:colOff>165100</xdr:colOff>
      <xdr:row>62</xdr:row>
      <xdr:rowOff>67455</xdr:rowOff>
    </xdr:to>
    <xdr:sp macro="" textlink="">
      <xdr:nvSpPr>
        <xdr:cNvPr id="150" name="楕円 149">
          <a:extLst>
            <a:ext uri="{FF2B5EF4-FFF2-40B4-BE49-F238E27FC236}">
              <a16:creationId xmlns:a16="http://schemas.microsoft.com/office/drawing/2014/main" id="{2CA38A9B-27E4-4D8A-A1D8-ACCCF4EA785B}"/>
            </a:ext>
          </a:extLst>
        </xdr:cNvPr>
        <xdr:cNvSpPr/>
      </xdr:nvSpPr>
      <xdr:spPr>
        <a:xfrm>
          <a:off x="9588500" y="105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6858</xdr:rowOff>
    </xdr:from>
    <xdr:to>
      <xdr:col>55</xdr:col>
      <xdr:colOff>0</xdr:colOff>
      <xdr:row>62</xdr:row>
      <xdr:rowOff>16655</xdr:rowOff>
    </xdr:to>
    <xdr:cxnSp macro="">
      <xdr:nvCxnSpPr>
        <xdr:cNvPr id="151" name="直線コネクタ 150">
          <a:extLst>
            <a:ext uri="{FF2B5EF4-FFF2-40B4-BE49-F238E27FC236}">
              <a16:creationId xmlns:a16="http://schemas.microsoft.com/office/drawing/2014/main" id="{78B20EB7-0462-4814-9698-4B0210197FC0}"/>
            </a:ext>
          </a:extLst>
        </xdr:cNvPr>
        <xdr:cNvCxnSpPr/>
      </xdr:nvCxnSpPr>
      <xdr:spPr>
        <a:xfrm flipV="1">
          <a:off x="9639300" y="10636758"/>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61214</xdr:rowOff>
    </xdr:from>
    <xdr:to>
      <xdr:col>46</xdr:col>
      <xdr:colOff>38100</xdr:colOff>
      <xdr:row>61</xdr:row>
      <xdr:rowOff>162814</xdr:rowOff>
    </xdr:to>
    <xdr:sp macro="" textlink="">
      <xdr:nvSpPr>
        <xdr:cNvPr id="152" name="楕円 151">
          <a:extLst>
            <a:ext uri="{FF2B5EF4-FFF2-40B4-BE49-F238E27FC236}">
              <a16:creationId xmlns:a16="http://schemas.microsoft.com/office/drawing/2014/main" id="{DEC9A558-AA28-4F13-AE7B-C0A3B62ED7CA}"/>
            </a:ext>
          </a:extLst>
        </xdr:cNvPr>
        <xdr:cNvSpPr/>
      </xdr:nvSpPr>
      <xdr:spPr>
        <a:xfrm>
          <a:off x="8699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112014</xdr:rowOff>
    </xdr:from>
    <xdr:to>
      <xdr:col>50</xdr:col>
      <xdr:colOff>114300</xdr:colOff>
      <xdr:row>62</xdr:row>
      <xdr:rowOff>16655</xdr:rowOff>
    </xdr:to>
    <xdr:cxnSp macro="">
      <xdr:nvCxnSpPr>
        <xdr:cNvPr id="153" name="直線コネクタ 152">
          <a:extLst>
            <a:ext uri="{FF2B5EF4-FFF2-40B4-BE49-F238E27FC236}">
              <a16:creationId xmlns:a16="http://schemas.microsoft.com/office/drawing/2014/main" id="{7A027C6B-AE8F-481F-9A47-EA2D2BC877C4}"/>
            </a:ext>
          </a:extLst>
        </xdr:cNvPr>
        <xdr:cNvCxnSpPr/>
      </xdr:nvCxnSpPr>
      <xdr:spPr>
        <a:xfrm>
          <a:off x="8750300" y="10570464"/>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99750</xdr:rowOff>
    </xdr:from>
    <xdr:to>
      <xdr:col>41</xdr:col>
      <xdr:colOff>101600</xdr:colOff>
      <xdr:row>62</xdr:row>
      <xdr:rowOff>29900</xdr:rowOff>
    </xdr:to>
    <xdr:sp macro="" textlink="">
      <xdr:nvSpPr>
        <xdr:cNvPr id="154" name="楕円 153">
          <a:extLst>
            <a:ext uri="{FF2B5EF4-FFF2-40B4-BE49-F238E27FC236}">
              <a16:creationId xmlns:a16="http://schemas.microsoft.com/office/drawing/2014/main" id="{9704A794-2128-40C8-A5C3-066FD2A029AC}"/>
            </a:ext>
          </a:extLst>
        </xdr:cNvPr>
        <xdr:cNvSpPr/>
      </xdr:nvSpPr>
      <xdr:spPr>
        <a:xfrm>
          <a:off x="7810500" y="1055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112014</xdr:rowOff>
    </xdr:from>
    <xdr:to>
      <xdr:col>45</xdr:col>
      <xdr:colOff>177800</xdr:colOff>
      <xdr:row>61</xdr:row>
      <xdr:rowOff>150550</xdr:rowOff>
    </xdr:to>
    <xdr:cxnSp macro="">
      <xdr:nvCxnSpPr>
        <xdr:cNvPr id="155" name="直線コネクタ 154">
          <a:extLst>
            <a:ext uri="{FF2B5EF4-FFF2-40B4-BE49-F238E27FC236}">
              <a16:creationId xmlns:a16="http://schemas.microsoft.com/office/drawing/2014/main" id="{0A9C57D8-3182-49B0-A743-3AA53073D4E9}"/>
            </a:ext>
          </a:extLst>
        </xdr:cNvPr>
        <xdr:cNvCxnSpPr/>
      </xdr:nvCxnSpPr>
      <xdr:spPr>
        <a:xfrm flipV="1">
          <a:off x="7861300" y="10570464"/>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81135</xdr:rowOff>
    </xdr:from>
    <xdr:to>
      <xdr:col>36</xdr:col>
      <xdr:colOff>165100</xdr:colOff>
      <xdr:row>62</xdr:row>
      <xdr:rowOff>11285</xdr:rowOff>
    </xdr:to>
    <xdr:sp macro="" textlink="">
      <xdr:nvSpPr>
        <xdr:cNvPr id="156" name="楕円 155">
          <a:extLst>
            <a:ext uri="{FF2B5EF4-FFF2-40B4-BE49-F238E27FC236}">
              <a16:creationId xmlns:a16="http://schemas.microsoft.com/office/drawing/2014/main" id="{96B3FD6E-924F-404B-A767-219FCA0532C0}"/>
            </a:ext>
          </a:extLst>
        </xdr:cNvPr>
        <xdr:cNvSpPr/>
      </xdr:nvSpPr>
      <xdr:spPr>
        <a:xfrm>
          <a:off x="6921500" y="105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131935</xdr:rowOff>
    </xdr:from>
    <xdr:to>
      <xdr:col>41</xdr:col>
      <xdr:colOff>50800</xdr:colOff>
      <xdr:row>61</xdr:row>
      <xdr:rowOff>150550</xdr:rowOff>
    </xdr:to>
    <xdr:cxnSp macro="">
      <xdr:nvCxnSpPr>
        <xdr:cNvPr id="157" name="直線コネクタ 156">
          <a:extLst>
            <a:ext uri="{FF2B5EF4-FFF2-40B4-BE49-F238E27FC236}">
              <a16:creationId xmlns:a16="http://schemas.microsoft.com/office/drawing/2014/main" id="{54DCD900-923E-433F-B6C3-4342F1023B52}"/>
            </a:ext>
          </a:extLst>
        </xdr:cNvPr>
        <xdr:cNvCxnSpPr/>
      </xdr:nvCxnSpPr>
      <xdr:spPr>
        <a:xfrm>
          <a:off x="6972300" y="10590385"/>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8" name="n_1aveValue【体育館・プール】&#10;一人当たり面積">
          <a:extLst>
            <a:ext uri="{FF2B5EF4-FFF2-40B4-BE49-F238E27FC236}">
              <a16:creationId xmlns:a16="http://schemas.microsoft.com/office/drawing/2014/main" id="{D4437B0F-6A96-4319-9F2E-46333BAE513B}"/>
            </a:ext>
          </a:extLst>
        </xdr:cNvPr>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9" name="n_2aveValue【体育館・プール】&#10;一人当たり面積">
          <a:extLst>
            <a:ext uri="{FF2B5EF4-FFF2-40B4-BE49-F238E27FC236}">
              <a16:creationId xmlns:a16="http://schemas.microsoft.com/office/drawing/2014/main" id="{DC430CE2-820B-4ACB-A6E7-86BE53BD214F}"/>
            </a:ext>
          </a:extLst>
        </xdr:cNvPr>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160" name="n_3aveValue【体育館・プール】&#10;一人当たり面積">
          <a:extLst>
            <a:ext uri="{FF2B5EF4-FFF2-40B4-BE49-F238E27FC236}">
              <a16:creationId xmlns:a16="http://schemas.microsoft.com/office/drawing/2014/main" id="{6DC57443-EDF5-45B7-9F1E-FE874C12D530}"/>
            </a:ext>
          </a:extLst>
        </xdr:cNvPr>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161" name="n_4aveValue【体育館・プール】&#10;一人当たり面積">
          <a:extLst>
            <a:ext uri="{FF2B5EF4-FFF2-40B4-BE49-F238E27FC236}">
              <a16:creationId xmlns:a16="http://schemas.microsoft.com/office/drawing/2014/main" id="{A826DD2C-D948-4FE3-9D5D-FD658A84ECAB}"/>
            </a:ext>
          </a:extLst>
        </xdr:cNvPr>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83982</xdr:rowOff>
    </xdr:from>
    <xdr:ext cx="469744" cy="259045"/>
    <xdr:sp macro="" textlink="">
      <xdr:nvSpPr>
        <xdr:cNvPr id="162" name="n_1mainValue【体育館・プール】&#10;一人当たり面積">
          <a:extLst>
            <a:ext uri="{FF2B5EF4-FFF2-40B4-BE49-F238E27FC236}">
              <a16:creationId xmlns:a16="http://schemas.microsoft.com/office/drawing/2014/main" id="{CDCBF41D-F9CF-435A-B6D6-AC84C286A7E7}"/>
            </a:ext>
          </a:extLst>
        </xdr:cNvPr>
        <xdr:cNvSpPr txBox="1"/>
      </xdr:nvSpPr>
      <xdr:spPr>
        <a:xfrm>
          <a:off x="9391727" y="1037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7891</xdr:rowOff>
    </xdr:from>
    <xdr:ext cx="469744" cy="259045"/>
    <xdr:sp macro="" textlink="">
      <xdr:nvSpPr>
        <xdr:cNvPr id="163" name="n_2mainValue【体育館・プール】&#10;一人当たり面積">
          <a:extLst>
            <a:ext uri="{FF2B5EF4-FFF2-40B4-BE49-F238E27FC236}">
              <a16:creationId xmlns:a16="http://schemas.microsoft.com/office/drawing/2014/main" id="{DC82BD01-1CB1-4CA0-92C7-F4AFC2B70847}"/>
            </a:ext>
          </a:extLst>
        </xdr:cNvPr>
        <xdr:cNvSpPr txBox="1"/>
      </xdr:nvSpPr>
      <xdr:spPr>
        <a:xfrm>
          <a:off x="8515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46427</xdr:rowOff>
    </xdr:from>
    <xdr:ext cx="469744" cy="259045"/>
    <xdr:sp macro="" textlink="">
      <xdr:nvSpPr>
        <xdr:cNvPr id="164" name="n_3mainValue【体育館・プール】&#10;一人当たり面積">
          <a:extLst>
            <a:ext uri="{FF2B5EF4-FFF2-40B4-BE49-F238E27FC236}">
              <a16:creationId xmlns:a16="http://schemas.microsoft.com/office/drawing/2014/main" id="{B1EC6462-A95F-48C5-A54C-B6D7CBBA3171}"/>
            </a:ext>
          </a:extLst>
        </xdr:cNvPr>
        <xdr:cNvSpPr txBox="1"/>
      </xdr:nvSpPr>
      <xdr:spPr>
        <a:xfrm>
          <a:off x="7626427" y="1033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27812</xdr:rowOff>
    </xdr:from>
    <xdr:ext cx="469744" cy="259045"/>
    <xdr:sp macro="" textlink="">
      <xdr:nvSpPr>
        <xdr:cNvPr id="165" name="n_4mainValue【体育館・プール】&#10;一人当たり面積">
          <a:extLst>
            <a:ext uri="{FF2B5EF4-FFF2-40B4-BE49-F238E27FC236}">
              <a16:creationId xmlns:a16="http://schemas.microsoft.com/office/drawing/2014/main" id="{2116B16A-CB8D-41D5-8FF7-8D0279D1BC53}"/>
            </a:ext>
          </a:extLst>
        </xdr:cNvPr>
        <xdr:cNvSpPr txBox="1"/>
      </xdr:nvSpPr>
      <xdr:spPr>
        <a:xfrm>
          <a:off x="6737427" y="103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26B28744-809E-4C67-A45E-858480F6CA7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49355777-C85B-45B9-A088-F4DE939F8F8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BCF8671B-1B6A-4CE0-A69F-540ADC8D396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98A3C95F-1F56-4B2F-9CB0-E90EAC3E1D1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908F021A-62B0-40C4-A0C0-F4B2229F47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E244308F-EAAE-469D-8D95-96C30895C4D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0944E5A0-EDBA-431B-905E-808B74C59F9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E8322286-AA7F-4EC5-8441-1213639B56F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a:extLst>
            <a:ext uri="{FF2B5EF4-FFF2-40B4-BE49-F238E27FC236}">
              <a16:creationId xmlns:a16="http://schemas.microsoft.com/office/drawing/2014/main" id="{2722212C-D5EC-42D5-A3D6-2646496255D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a:extLst>
            <a:ext uri="{FF2B5EF4-FFF2-40B4-BE49-F238E27FC236}">
              <a16:creationId xmlns:a16="http://schemas.microsoft.com/office/drawing/2014/main" id="{0415C3A5-C16E-423C-8329-0C77704D751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a:extLst>
            <a:ext uri="{FF2B5EF4-FFF2-40B4-BE49-F238E27FC236}">
              <a16:creationId xmlns:a16="http://schemas.microsoft.com/office/drawing/2014/main" id="{47F62687-3EEB-49CD-8077-A682E5341E5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a:extLst>
            <a:ext uri="{FF2B5EF4-FFF2-40B4-BE49-F238E27FC236}">
              <a16:creationId xmlns:a16="http://schemas.microsoft.com/office/drawing/2014/main" id="{228A140E-E72C-4547-8E72-FA594D1C5B7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a:extLst>
            <a:ext uri="{FF2B5EF4-FFF2-40B4-BE49-F238E27FC236}">
              <a16:creationId xmlns:a16="http://schemas.microsoft.com/office/drawing/2014/main" id="{142E5503-E4BB-4D3E-AD77-88FC09710FF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a:extLst>
            <a:ext uri="{FF2B5EF4-FFF2-40B4-BE49-F238E27FC236}">
              <a16:creationId xmlns:a16="http://schemas.microsoft.com/office/drawing/2014/main" id="{EECD3F3A-CE4F-4E66-AFD3-1E9A22D8F75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a:extLst>
            <a:ext uri="{FF2B5EF4-FFF2-40B4-BE49-F238E27FC236}">
              <a16:creationId xmlns:a16="http://schemas.microsoft.com/office/drawing/2014/main" id="{66156B1C-C07C-43B8-BC8B-7A4CD7188D8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a:extLst>
            <a:ext uri="{FF2B5EF4-FFF2-40B4-BE49-F238E27FC236}">
              <a16:creationId xmlns:a16="http://schemas.microsoft.com/office/drawing/2014/main" id="{B00E8230-7695-401D-8254-C1657B47EBE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a:extLst>
            <a:ext uri="{FF2B5EF4-FFF2-40B4-BE49-F238E27FC236}">
              <a16:creationId xmlns:a16="http://schemas.microsoft.com/office/drawing/2014/main" id="{5DB1EAD0-29EF-4D08-9449-5AF81577A44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a:extLst>
            <a:ext uri="{FF2B5EF4-FFF2-40B4-BE49-F238E27FC236}">
              <a16:creationId xmlns:a16="http://schemas.microsoft.com/office/drawing/2014/main" id="{2428E36F-9C81-4967-ADCA-AA6271C37D4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a:extLst>
            <a:ext uri="{FF2B5EF4-FFF2-40B4-BE49-F238E27FC236}">
              <a16:creationId xmlns:a16="http://schemas.microsoft.com/office/drawing/2014/main" id="{B79C4AC5-CEBD-4C4F-B50D-BDAEA5BA1DB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a:extLst>
            <a:ext uri="{FF2B5EF4-FFF2-40B4-BE49-F238E27FC236}">
              <a16:creationId xmlns:a16="http://schemas.microsoft.com/office/drawing/2014/main" id="{055B59C7-3524-45B0-AD39-6BC10C1A24E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a:extLst>
            <a:ext uri="{FF2B5EF4-FFF2-40B4-BE49-F238E27FC236}">
              <a16:creationId xmlns:a16="http://schemas.microsoft.com/office/drawing/2014/main" id="{36E8A554-0BEB-4F7B-8B82-A87EF43902B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a:extLst>
            <a:ext uri="{FF2B5EF4-FFF2-40B4-BE49-F238E27FC236}">
              <a16:creationId xmlns:a16="http://schemas.microsoft.com/office/drawing/2014/main" id="{FF6D3A61-9394-488B-83F8-02D68476531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a:extLst>
            <a:ext uri="{FF2B5EF4-FFF2-40B4-BE49-F238E27FC236}">
              <a16:creationId xmlns:a16="http://schemas.microsoft.com/office/drawing/2014/main" id="{645F4A22-948C-4396-B964-1E00DAE1AA4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a:extLst>
            <a:ext uri="{FF2B5EF4-FFF2-40B4-BE49-F238E27FC236}">
              <a16:creationId xmlns:a16="http://schemas.microsoft.com/office/drawing/2014/main" id="{5CA9A553-4AA7-4491-ACAB-094C83DED76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90" name="テキスト ボックス 189">
          <a:extLst>
            <a:ext uri="{FF2B5EF4-FFF2-40B4-BE49-F238E27FC236}">
              <a16:creationId xmlns:a16="http://schemas.microsoft.com/office/drawing/2014/main" id="{C1206C5B-A8FE-45FB-86EC-68EB6CBA025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1" name="直線コネクタ 190">
          <a:extLst>
            <a:ext uri="{FF2B5EF4-FFF2-40B4-BE49-F238E27FC236}">
              <a16:creationId xmlns:a16="http://schemas.microsoft.com/office/drawing/2014/main" id="{7A41ADF0-AF5B-48FA-A3DF-CDC6931DE4F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2" name="テキスト ボックス 191">
          <a:extLst>
            <a:ext uri="{FF2B5EF4-FFF2-40B4-BE49-F238E27FC236}">
              <a16:creationId xmlns:a16="http://schemas.microsoft.com/office/drawing/2014/main" id="{9723B541-A754-41CD-A4DF-935C6C5FEB6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93" name="直線コネクタ 192">
          <a:extLst>
            <a:ext uri="{FF2B5EF4-FFF2-40B4-BE49-F238E27FC236}">
              <a16:creationId xmlns:a16="http://schemas.microsoft.com/office/drawing/2014/main" id="{0EFBB0EE-4F0A-4F2F-BC16-B9371C7320BF}"/>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194" name="テキスト ボックス 193">
          <a:extLst>
            <a:ext uri="{FF2B5EF4-FFF2-40B4-BE49-F238E27FC236}">
              <a16:creationId xmlns:a16="http://schemas.microsoft.com/office/drawing/2014/main" id="{4341084E-7DC4-4452-A568-28F6A5038B08}"/>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95" name="直線コネクタ 194">
          <a:extLst>
            <a:ext uri="{FF2B5EF4-FFF2-40B4-BE49-F238E27FC236}">
              <a16:creationId xmlns:a16="http://schemas.microsoft.com/office/drawing/2014/main" id="{80E0A7DF-5575-4660-AA1B-9CE9B28B55D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96" name="テキスト ボックス 195">
          <a:extLst>
            <a:ext uri="{FF2B5EF4-FFF2-40B4-BE49-F238E27FC236}">
              <a16:creationId xmlns:a16="http://schemas.microsoft.com/office/drawing/2014/main" id="{100E6BF3-AB30-4DF3-A263-75CDE127E49F}"/>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97" name="直線コネクタ 196">
          <a:extLst>
            <a:ext uri="{FF2B5EF4-FFF2-40B4-BE49-F238E27FC236}">
              <a16:creationId xmlns:a16="http://schemas.microsoft.com/office/drawing/2014/main" id="{D4C9F3B3-41B2-4AC5-B2FE-CD6AAA5B71DE}"/>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98" name="テキスト ボックス 197">
          <a:extLst>
            <a:ext uri="{FF2B5EF4-FFF2-40B4-BE49-F238E27FC236}">
              <a16:creationId xmlns:a16="http://schemas.microsoft.com/office/drawing/2014/main" id="{8D43B296-95C0-489C-B376-5BBE53E5889C}"/>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99" name="直線コネクタ 198">
          <a:extLst>
            <a:ext uri="{FF2B5EF4-FFF2-40B4-BE49-F238E27FC236}">
              <a16:creationId xmlns:a16="http://schemas.microsoft.com/office/drawing/2014/main" id="{F168A2AC-756E-4256-90ED-B6ABAEC76FEC}"/>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00" name="テキスト ボックス 199">
          <a:extLst>
            <a:ext uri="{FF2B5EF4-FFF2-40B4-BE49-F238E27FC236}">
              <a16:creationId xmlns:a16="http://schemas.microsoft.com/office/drawing/2014/main" id="{32F42DF6-173D-4422-97F6-8AFA4BDB880E}"/>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1" name="直線コネクタ 200">
          <a:extLst>
            <a:ext uri="{FF2B5EF4-FFF2-40B4-BE49-F238E27FC236}">
              <a16:creationId xmlns:a16="http://schemas.microsoft.com/office/drawing/2014/main" id="{5B02D74A-0E2A-4380-89A4-B2FF248A606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02" name="テキスト ボックス 201">
          <a:extLst>
            <a:ext uri="{FF2B5EF4-FFF2-40B4-BE49-F238E27FC236}">
              <a16:creationId xmlns:a16="http://schemas.microsoft.com/office/drawing/2014/main" id="{204EE36D-151E-48A5-AA57-7645F5953801}"/>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3" name="【市民会館】&#10;有形固定資産減価償却率グラフ枠">
          <a:extLst>
            <a:ext uri="{FF2B5EF4-FFF2-40B4-BE49-F238E27FC236}">
              <a16:creationId xmlns:a16="http://schemas.microsoft.com/office/drawing/2014/main" id="{A5FEBE76-713B-4EA8-AE4B-7F31E676383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204" name="直線コネクタ 203">
          <a:extLst>
            <a:ext uri="{FF2B5EF4-FFF2-40B4-BE49-F238E27FC236}">
              <a16:creationId xmlns:a16="http://schemas.microsoft.com/office/drawing/2014/main" id="{6C466416-3C6C-4744-9D03-2783FF63B5D6}"/>
            </a:ext>
          </a:extLst>
        </xdr:cNvPr>
        <xdr:cNvCxnSpPr/>
      </xdr:nvCxnSpPr>
      <xdr:spPr>
        <a:xfrm flipV="1">
          <a:off x="4634865" y="172097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05" name="【市民会館】&#10;有形固定資産減価償却率最小値テキスト">
          <a:extLst>
            <a:ext uri="{FF2B5EF4-FFF2-40B4-BE49-F238E27FC236}">
              <a16:creationId xmlns:a16="http://schemas.microsoft.com/office/drawing/2014/main" id="{AF673013-EF36-4596-8915-C7C30A67D0F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06" name="直線コネクタ 205">
          <a:extLst>
            <a:ext uri="{FF2B5EF4-FFF2-40B4-BE49-F238E27FC236}">
              <a16:creationId xmlns:a16="http://schemas.microsoft.com/office/drawing/2014/main" id="{ECD51DA0-FA89-4089-846D-DF02F7675094}"/>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207" name="【市民会館】&#10;有形固定資産減価償却率最大値テキスト">
          <a:extLst>
            <a:ext uri="{FF2B5EF4-FFF2-40B4-BE49-F238E27FC236}">
              <a16:creationId xmlns:a16="http://schemas.microsoft.com/office/drawing/2014/main" id="{9FE863D9-13F4-4628-8EF5-904DFC53D4A9}"/>
            </a:ext>
          </a:extLst>
        </xdr:cNvPr>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208" name="直線コネクタ 207">
          <a:extLst>
            <a:ext uri="{FF2B5EF4-FFF2-40B4-BE49-F238E27FC236}">
              <a16:creationId xmlns:a16="http://schemas.microsoft.com/office/drawing/2014/main" id="{CE4AF9F6-ACBF-4A38-BFA1-C8DDC90CF0BE}"/>
            </a:ext>
          </a:extLst>
        </xdr:cNvPr>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107714</xdr:rowOff>
    </xdr:from>
    <xdr:ext cx="405111" cy="259045"/>
    <xdr:sp macro="" textlink="">
      <xdr:nvSpPr>
        <xdr:cNvPr id="209" name="【市民会館】&#10;有形固定資産減価償却率平均値テキスト">
          <a:extLst>
            <a:ext uri="{FF2B5EF4-FFF2-40B4-BE49-F238E27FC236}">
              <a16:creationId xmlns:a16="http://schemas.microsoft.com/office/drawing/2014/main" id="{F222AB29-473F-4291-850C-7ECBF350C2F8}"/>
            </a:ext>
          </a:extLst>
        </xdr:cNvPr>
        <xdr:cNvSpPr txBox="1"/>
      </xdr:nvSpPr>
      <xdr:spPr>
        <a:xfrm>
          <a:off x="4673600" y="1759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210" name="フローチャート: 判断 209">
          <a:extLst>
            <a:ext uri="{FF2B5EF4-FFF2-40B4-BE49-F238E27FC236}">
              <a16:creationId xmlns:a16="http://schemas.microsoft.com/office/drawing/2014/main" id="{F2846D94-89C1-4C3F-A2B7-ED82DE799C34}"/>
            </a:ext>
          </a:extLst>
        </xdr:cNvPr>
        <xdr:cNvSpPr/>
      </xdr:nvSpPr>
      <xdr:spPr>
        <a:xfrm>
          <a:off x="45847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211" name="フローチャート: 判断 210">
          <a:extLst>
            <a:ext uri="{FF2B5EF4-FFF2-40B4-BE49-F238E27FC236}">
              <a16:creationId xmlns:a16="http://schemas.microsoft.com/office/drawing/2014/main" id="{21F5D065-B32C-412D-B244-D93925D52B67}"/>
            </a:ext>
          </a:extLst>
        </xdr:cNvPr>
        <xdr:cNvSpPr/>
      </xdr:nvSpPr>
      <xdr:spPr>
        <a:xfrm>
          <a:off x="3746500" y="1770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212" name="フローチャート: 判断 211">
          <a:extLst>
            <a:ext uri="{FF2B5EF4-FFF2-40B4-BE49-F238E27FC236}">
              <a16:creationId xmlns:a16="http://schemas.microsoft.com/office/drawing/2014/main" id="{374757DA-B0ED-458C-AA6C-FF3312D88B14}"/>
            </a:ext>
          </a:extLst>
        </xdr:cNvPr>
        <xdr:cNvSpPr/>
      </xdr:nvSpPr>
      <xdr:spPr>
        <a:xfrm>
          <a:off x="2857500" y="176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213" name="フローチャート: 判断 212">
          <a:extLst>
            <a:ext uri="{FF2B5EF4-FFF2-40B4-BE49-F238E27FC236}">
              <a16:creationId xmlns:a16="http://schemas.microsoft.com/office/drawing/2014/main" id="{9D9C522D-42FF-4961-BB2B-AAFB14F5FC24}"/>
            </a:ext>
          </a:extLst>
        </xdr:cNvPr>
        <xdr:cNvSpPr/>
      </xdr:nvSpPr>
      <xdr:spPr>
        <a:xfrm>
          <a:off x="1968500" y="175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214" name="フローチャート: 判断 213">
          <a:extLst>
            <a:ext uri="{FF2B5EF4-FFF2-40B4-BE49-F238E27FC236}">
              <a16:creationId xmlns:a16="http://schemas.microsoft.com/office/drawing/2014/main" id="{03394DFA-76A1-48AA-9C60-341A100CE930}"/>
            </a:ext>
          </a:extLst>
        </xdr:cNvPr>
        <xdr:cNvSpPr/>
      </xdr:nvSpPr>
      <xdr:spPr>
        <a:xfrm>
          <a:off x="1079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F6C2660D-0DA2-4D42-96A4-8FCA245FAAF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06AE0101-A468-47D5-9EE9-FD1AA8FCEF4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A129596B-926D-483D-9CF1-F965F789165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E15D50E9-3252-45FF-861D-658B8B292F2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8472792E-3F93-4E2F-BADE-97A3C7CBC96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220" name="楕円 219">
          <a:extLst>
            <a:ext uri="{FF2B5EF4-FFF2-40B4-BE49-F238E27FC236}">
              <a16:creationId xmlns:a16="http://schemas.microsoft.com/office/drawing/2014/main" id="{BFACC658-5D9C-4DF5-88F1-E0674A7B0209}"/>
            </a:ext>
          </a:extLst>
        </xdr:cNvPr>
        <xdr:cNvSpPr/>
      </xdr:nvSpPr>
      <xdr:spPr>
        <a:xfrm>
          <a:off x="4584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111777</xdr:rowOff>
    </xdr:from>
    <xdr:ext cx="469744" cy="259045"/>
    <xdr:sp macro="" textlink="">
      <xdr:nvSpPr>
        <xdr:cNvPr id="221" name="【市民会館】&#10;有形固定資産減価償却率該当値テキスト">
          <a:extLst>
            <a:ext uri="{FF2B5EF4-FFF2-40B4-BE49-F238E27FC236}">
              <a16:creationId xmlns:a16="http://schemas.microsoft.com/office/drawing/2014/main" id="{38D6D7B4-0058-4B2F-A91A-21C077F3F861}"/>
            </a:ext>
          </a:extLst>
        </xdr:cNvPr>
        <xdr:cNvSpPr txBox="1"/>
      </xdr:nvSpPr>
      <xdr:spPr>
        <a:xfrm>
          <a:off x="4673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25400</xdr:rowOff>
    </xdr:from>
    <xdr:to>
      <xdr:col>20</xdr:col>
      <xdr:colOff>38100</xdr:colOff>
      <xdr:row>108</xdr:row>
      <xdr:rowOff>127000</xdr:rowOff>
    </xdr:to>
    <xdr:sp macro="" textlink="">
      <xdr:nvSpPr>
        <xdr:cNvPr id="222" name="楕円 221">
          <a:extLst>
            <a:ext uri="{FF2B5EF4-FFF2-40B4-BE49-F238E27FC236}">
              <a16:creationId xmlns:a16="http://schemas.microsoft.com/office/drawing/2014/main" id="{819A5066-7006-4288-8A7E-A6D5F383D917}"/>
            </a:ext>
          </a:extLst>
        </xdr:cNvPr>
        <xdr:cNvSpPr/>
      </xdr:nvSpPr>
      <xdr:spPr>
        <a:xfrm>
          <a:off x="3746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76200</xdr:rowOff>
    </xdr:to>
    <xdr:cxnSp macro="">
      <xdr:nvCxnSpPr>
        <xdr:cNvPr id="223" name="直線コネクタ 222">
          <a:extLst>
            <a:ext uri="{FF2B5EF4-FFF2-40B4-BE49-F238E27FC236}">
              <a16:creationId xmlns:a16="http://schemas.microsoft.com/office/drawing/2014/main" id="{0AE8BBA0-8996-49C9-AB9C-4B025D7D19BA}"/>
            </a:ext>
          </a:extLst>
        </xdr:cNvPr>
        <xdr:cNvCxnSpPr/>
      </xdr:nvCxnSpPr>
      <xdr:spPr>
        <a:xfrm>
          <a:off x="3797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169418</xdr:rowOff>
    </xdr:from>
    <xdr:to>
      <xdr:col>15</xdr:col>
      <xdr:colOff>101600</xdr:colOff>
      <xdr:row>108</xdr:row>
      <xdr:rowOff>99568</xdr:rowOff>
    </xdr:to>
    <xdr:sp macro="" textlink="">
      <xdr:nvSpPr>
        <xdr:cNvPr id="224" name="楕円 223">
          <a:extLst>
            <a:ext uri="{FF2B5EF4-FFF2-40B4-BE49-F238E27FC236}">
              <a16:creationId xmlns:a16="http://schemas.microsoft.com/office/drawing/2014/main" id="{0DB9146A-39A7-4459-9D18-21A73DADC95A}"/>
            </a:ext>
          </a:extLst>
        </xdr:cNvPr>
        <xdr:cNvSpPr/>
      </xdr:nvSpPr>
      <xdr:spPr>
        <a:xfrm>
          <a:off x="2857500" y="185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48768</xdr:rowOff>
    </xdr:from>
    <xdr:to>
      <xdr:col>19</xdr:col>
      <xdr:colOff>177800</xdr:colOff>
      <xdr:row>108</xdr:row>
      <xdr:rowOff>76200</xdr:rowOff>
    </xdr:to>
    <xdr:cxnSp macro="">
      <xdr:nvCxnSpPr>
        <xdr:cNvPr id="225" name="直線コネクタ 224">
          <a:extLst>
            <a:ext uri="{FF2B5EF4-FFF2-40B4-BE49-F238E27FC236}">
              <a16:creationId xmlns:a16="http://schemas.microsoft.com/office/drawing/2014/main" id="{B9A1197C-C4EE-4700-B74D-2810A0590DED}"/>
            </a:ext>
          </a:extLst>
        </xdr:cNvPr>
        <xdr:cNvCxnSpPr/>
      </xdr:nvCxnSpPr>
      <xdr:spPr>
        <a:xfrm>
          <a:off x="2908300" y="18565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25400</xdr:rowOff>
    </xdr:from>
    <xdr:to>
      <xdr:col>10</xdr:col>
      <xdr:colOff>165100</xdr:colOff>
      <xdr:row>108</xdr:row>
      <xdr:rowOff>127000</xdr:rowOff>
    </xdr:to>
    <xdr:sp macro="" textlink="">
      <xdr:nvSpPr>
        <xdr:cNvPr id="226" name="楕円 225">
          <a:extLst>
            <a:ext uri="{FF2B5EF4-FFF2-40B4-BE49-F238E27FC236}">
              <a16:creationId xmlns:a16="http://schemas.microsoft.com/office/drawing/2014/main" id="{1D0BE737-B4B9-48F8-97E7-D8BD698F36C5}"/>
            </a:ext>
          </a:extLst>
        </xdr:cNvPr>
        <xdr:cNvSpPr/>
      </xdr:nvSpPr>
      <xdr:spPr>
        <a:xfrm>
          <a:off x="1968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48768</xdr:rowOff>
    </xdr:from>
    <xdr:to>
      <xdr:col>15</xdr:col>
      <xdr:colOff>50800</xdr:colOff>
      <xdr:row>108</xdr:row>
      <xdr:rowOff>76200</xdr:rowOff>
    </xdr:to>
    <xdr:cxnSp macro="">
      <xdr:nvCxnSpPr>
        <xdr:cNvPr id="227" name="直線コネクタ 226">
          <a:extLst>
            <a:ext uri="{FF2B5EF4-FFF2-40B4-BE49-F238E27FC236}">
              <a16:creationId xmlns:a16="http://schemas.microsoft.com/office/drawing/2014/main" id="{30283517-44C0-4B03-A830-464334B828CC}"/>
            </a:ext>
          </a:extLst>
        </xdr:cNvPr>
        <xdr:cNvCxnSpPr/>
      </xdr:nvCxnSpPr>
      <xdr:spPr>
        <a:xfrm flipV="1">
          <a:off x="2019300" y="18565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25400</xdr:rowOff>
    </xdr:from>
    <xdr:to>
      <xdr:col>6</xdr:col>
      <xdr:colOff>38100</xdr:colOff>
      <xdr:row>108</xdr:row>
      <xdr:rowOff>127000</xdr:rowOff>
    </xdr:to>
    <xdr:sp macro="" textlink="">
      <xdr:nvSpPr>
        <xdr:cNvPr id="228" name="楕円 227">
          <a:extLst>
            <a:ext uri="{FF2B5EF4-FFF2-40B4-BE49-F238E27FC236}">
              <a16:creationId xmlns:a16="http://schemas.microsoft.com/office/drawing/2014/main" id="{5319F6A9-AE52-4E3A-85FF-CEDB080BFA88}"/>
            </a:ext>
          </a:extLst>
        </xdr:cNvPr>
        <xdr:cNvSpPr/>
      </xdr:nvSpPr>
      <xdr:spPr>
        <a:xfrm>
          <a:off x="1079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76200</xdr:rowOff>
    </xdr:from>
    <xdr:to>
      <xdr:col>10</xdr:col>
      <xdr:colOff>114300</xdr:colOff>
      <xdr:row>108</xdr:row>
      <xdr:rowOff>76200</xdr:rowOff>
    </xdr:to>
    <xdr:cxnSp macro="">
      <xdr:nvCxnSpPr>
        <xdr:cNvPr id="229" name="直線コネクタ 228">
          <a:extLst>
            <a:ext uri="{FF2B5EF4-FFF2-40B4-BE49-F238E27FC236}">
              <a16:creationId xmlns:a16="http://schemas.microsoft.com/office/drawing/2014/main" id="{CEA94A68-CA3A-4553-A5CB-6989669D6A9F}"/>
            </a:ext>
          </a:extLst>
        </xdr:cNvPr>
        <xdr:cNvCxnSpPr/>
      </xdr:nvCxnSpPr>
      <xdr:spPr>
        <a:xfrm>
          <a:off x="1130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164101</xdr:rowOff>
    </xdr:from>
    <xdr:ext cx="405111" cy="259045"/>
    <xdr:sp macro="" textlink="">
      <xdr:nvSpPr>
        <xdr:cNvPr id="230" name="n_1aveValue【市民会館】&#10;有形固定資産減価償却率">
          <a:extLst>
            <a:ext uri="{FF2B5EF4-FFF2-40B4-BE49-F238E27FC236}">
              <a16:creationId xmlns:a16="http://schemas.microsoft.com/office/drawing/2014/main" id="{EB3CD366-5976-43D3-B240-941DFC53ABF1}"/>
            </a:ext>
          </a:extLst>
        </xdr:cNvPr>
        <xdr:cNvSpPr txBox="1"/>
      </xdr:nvSpPr>
      <xdr:spPr>
        <a:xfrm>
          <a:off x="35820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118381</xdr:rowOff>
    </xdr:from>
    <xdr:ext cx="405111" cy="259045"/>
    <xdr:sp macro="" textlink="">
      <xdr:nvSpPr>
        <xdr:cNvPr id="231" name="n_2aveValue【市民会館】&#10;有形固定資産減価償却率">
          <a:extLst>
            <a:ext uri="{FF2B5EF4-FFF2-40B4-BE49-F238E27FC236}">
              <a16:creationId xmlns:a16="http://schemas.microsoft.com/office/drawing/2014/main" id="{21CAA332-3631-4289-A5E5-D4ADE979FDD5}"/>
            </a:ext>
          </a:extLst>
        </xdr:cNvPr>
        <xdr:cNvSpPr txBox="1"/>
      </xdr:nvSpPr>
      <xdr:spPr>
        <a:xfrm>
          <a:off x="2705744" y="174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38371</xdr:rowOff>
    </xdr:from>
    <xdr:ext cx="405111" cy="259045"/>
    <xdr:sp macro="" textlink="">
      <xdr:nvSpPr>
        <xdr:cNvPr id="232" name="n_3aveValue【市民会館】&#10;有形固定資産減価償却率">
          <a:extLst>
            <a:ext uri="{FF2B5EF4-FFF2-40B4-BE49-F238E27FC236}">
              <a16:creationId xmlns:a16="http://schemas.microsoft.com/office/drawing/2014/main" id="{75FA0874-2330-4853-A0B3-390D9C13EB0D}"/>
            </a:ext>
          </a:extLst>
        </xdr:cNvPr>
        <xdr:cNvSpPr txBox="1"/>
      </xdr:nvSpPr>
      <xdr:spPr>
        <a:xfrm>
          <a:off x="1816744" y="173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127525</xdr:rowOff>
    </xdr:from>
    <xdr:ext cx="405111" cy="259045"/>
    <xdr:sp macro="" textlink="">
      <xdr:nvSpPr>
        <xdr:cNvPr id="233" name="n_4aveValue【市民会館】&#10;有形固定資産減価償却率">
          <a:extLst>
            <a:ext uri="{FF2B5EF4-FFF2-40B4-BE49-F238E27FC236}">
              <a16:creationId xmlns:a16="http://schemas.microsoft.com/office/drawing/2014/main" id="{7550FFED-6929-4742-8721-8B5B090D8133}"/>
            </a:ext>
          </a:extLst>
        </xdr:cNvPr>
        <xdr:cNvSpPr txBox="1"/>
      </xdr:nvSpPr>
      <xdr:spPr>
        <a:xfrm>
          <a:off x="927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108</xdr:row>
      <xdr:rowOff>118127</xdr:rowOff>
    </xdr:from>
    <xdr:ext cx="469744" cy="259045"/>
    <xdr:sp macro="" textlink="">
      <xdr:nvSpPr>
        <xdr:cNvPr id="234" name="n_1mainValue【市民会館】&#10;有形固定資産減価償却率">
          <a:extLst>
            <a:ext uri="{FF2B5EF4-FFF2-40B4-BE49-F238E27FC236}">
              <a16:creationId xmlns:a16="http://schemas.microsoft.com/office/drawing/2014/main" id="{12D38EB2-D4FE-4A9D-BDF9-33240EE98072}"/>
            </a:ext>
          </a:extLst>
        </xdr:cNvPr>
        <xdr:cNvSpPr txBox="1"/>
      </xdr:nvSpPr>
      <xdr:spPr>
        <a:xfrm>
          <a:off x="3549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90695</xdr:rowOff>
    </xdr:from>
    <xdr:ext cx="405111" cy="259045"/>
    <xdr:sp macro="" textlink="">
      <xdr:nvSpPr>
        <xdr:cNvPr id="235" name="n_2mainValue【市民会館】&#10;有形固定資産減価償却率">
          <a:extLst>
            <a:ext uri="{FF2B5EF4-FFF2-40B4-BE49-F238E27FC236}">
              <a16:creationId xmlns:a16="http://schemas.microsoft.com/office/drawing/2014/main" id="{A5B35D31-DE3D-4F63-96D3-0EA9B6697CD2}"/>
            </a:ext>
          </a:extLst>
        </xdr:cNvPr>
        <xdr:cNvSpPr txBox="1"/>
      </xdr:nvSpPr>
      <xdr:spPr>
        <a:xfrm>
          <a:off x="2705744" y="1860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108</xdr:row>
      <xdr:rowOff>118127</xdr:rowOff>
    </xdr:from>
    <xdr:ext cx="469744" cy="259045"/>
    <xdr:sp macro="" textlink="">
      <xdr:nvSpPr>
        <xdr:cNvPr id="236" name="n_3mainValue【市民会館】&#10;有形固定資産減価償却率">
          <a:extLst>
            <a:ext uri="{FF2B5EF4-FFF2-40B4-BE49-F238E27FC236}">
              <a16:creationId xmlns:a16="http://schemas.microsoft.com/office/drawing/2014/main" id="{196C9E8B-7A63-41BA-B0F1-F7C6BA1617C5}"/>
            </a:ext>
          </a:extLst>
        </xdr:cNvPr>
        <xdr:cNvSpPr txBox="1"/>
      </xdr:nvSpPr>
      <xdr:spPr>
        <a:xfrm>
          <a:off x="1784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108</xdr:row>
      <xdr:rowOff>118127</xdr:rowOff>
    </xdr:from>
    <xdr:ext cx="469744" cy="259045"/>
    <xdr:sp macro="" textlink="">
      <xdr:nvSpPr>
        <xdr:cNvPr id="237" name="n_4mainValue【市民会館】&#10;有形固定資産減価償却率">
          <a:extLst>
            <a:ext uri="{FF2B5EF4-FFF2-40B4-BE49-F238E27FC236}">
              <a16:creationId xmlns:a16="http://schemas.microsoft.com/office/drawing/2014/main" id="{1720277C-62FF-4762-A2B2-11B4050DCD64}"/>
            </a:ext>
          </a:extLst>
        </xdr:cNvPr>
        <xdr:cNvSpPr txBox="1"/>
      </xdr:nvSpPr>
      <xdr:spPr>
        <a:xfrm>
          <a:off x="895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a:extLst>
            <a:ext uri="{FF2B5EF4-FFF2-40B4-BE49-F238E27FC236}">
              <a16:creationId xmlns:a16="http://schemas.microsoft.com/office/drawing/2014/main" id="{44AE677F-7AC4-4CA8-B9EB-4A78E098BAC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a:extLst>
            <a:ext uri="{FF2B5EF4-FFF2-40B4-BE49-F238E27FC236}">
              <a16:creationId xmlns:a16="http://schemas.microsoft.com/office/drawing/2014/main" id="{8F7ECD77-5D67-40B1-A1D5-50254F56F2C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a:extLst>
            <a:ext uri="{FF2B5EF4-FFF2-40B4-BE49-F238E27FC236}">
              <a16:creationId xmlns:a16="http://schemas.microsoft.com/office/drawing/2014/main" id="{4EAFDEA0-C5D3-4724-92E9-F479E9E7177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a:extLst>
            <a:ext uri="{FF2B5EF4-FFF2-40B4-BE49-F238E27FC236}">
              <a16:creationId xmlns:a16="http://schemas.microsoft.com/office/drawing/2014/main" id="{81BA9D93-86B8-4F67-B108-26BA0D4B83D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a:extLst>
            <a:ext uri="{FF2B5EF4-FFF2-40B4-BE49-F238E27FC236}">
              <a16:creationId xmlns:a16="http://schemas.microsoft.com/office/drawing/2014/main" id="{F5AD8945-C5EC-4147-AFE5-D14F16B3B12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a:extLst>
            <a:ext uri="{FF2B5EF4-FFF2-40B4-BE49-F238E27FC236}">
              <a16:creationId xmlns:a16="http://schemas.microsoft.com/office/drawing/2014/main" id="{EF821C60-110D-442C-9224-F64F73451C6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a:extLst>
            <a:ext uri="{FF2B5EF4-FFF2-40B4-BE49-F238E27FC236}">
              <a16:creationId xmlns:a16="http://schemas.microsoft.com/office/drawing/2014/main" id="{31AD4140-3867-4BAA-9082-5BE3BD3865C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a:extLst>
            <a:ext uri="{FF2B5EF4-FFF2-40B4-BE49-F238E27FC236}">
              <a16:creationId xmlns:a16="http://schemas.microsoft.com/office/drawing/2014/main" id="{2ABE2721-E8B8-4D77-A47F-70DAEEC79DF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6" name="テキスト ボックス 245">
          <a:extLst>
            <a:ext uri="{FF2B5EF4-FFF2-40B4-BE49-F238E27FC236}">
              <a16:creationId xmlns:a16="http://schemas.microsoft.com/office/drawing/2014/main" id="{2B64ABE7-D1FE-4D56-B4A3-373AD76C82D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7" name="直線コネクタ 246">
          <a:extLst>
            <a:ext uri="{FF2B5EF4-FFF2-40B4-BE49-F238E27FC236}">
              <a16:creationId xmlns:a16="http://schemas.microsoft.com/office/drawing/2014/main" id="{2AC9662F-5749-476B-9291-28702295F37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8" name="直線コネクタ 247">
          <a:extLst>
            <a:ext uri="{FF2B5EF4-FFF2-40B4-BE49-F238E27FC236}">
              <a16:creationId xmlns:a16="http://schemas.microsoft.com/office/drawing/2014/main" id="{5C16AC82-1E0F-4CC9-8979-12F609336FD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9" name="テキスト ボックス 248">
          <a:extLst>
            <a:ext uri="{FF2B5EF4-FFF2-40B4-BE49-F238E27FC236}">
              <a16:creationId xmlns:a16="http://schemas.microsoft.com/office/drawing/2014/main" id="{61B9423D-261D-4044-B83F-6727E4F46A3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50" name="直線コネクタ 249">
          <a:extLst>
            <a:ext uri="{FF2B5EF4-FFF2-40B4-BE49-F238E27FC236}">
              <a16:creationId xmlns:a16="http://schemas.microsoft.com/office/drawing/2014/main" id="{00E15DBD-8E26-4CFA-9A71-4BDA0FF6A7B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1" name="テキスト ボックス 250">
          <a:extLst>
            <a:ext uri="{FF2B5EF4-FFF2-40B4-BE49-F238E27FC236}">
              <a16:creationId xmlns:a16="http://schemas.microsoft.com/office/drawing/2014/main" id="{C9956686-891A-4B13-9D50-023291742489}"/>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2" name="直線コネクタ 251">
          <a:extLst>
            <a:ext uri="{FF2B5EF4-FFF2-40B4-BE49-F238E27FC236}">
              <a16:creationId xmlns:a16="http://schemas.microsoft.com/office/drawing/2014/main" id="{D62E3605-6A3A-47D3-9D65-649B73931CA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3" name="テキスト ボックス 252">
          <a:extLst>
            <a:ext uri="{FF2B5EF4-FFF2-40B4-BE49-F238E27FC236}">
              <a16:creationId xmlns:a16="http://schemas.microsoft.com/office/drawing/2014/main" id="{8E8C2D63-BBE7-4815-9957-8E51E25984A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4" name="直線コネクタ 253">
          <a:extLst>
            <a:ext uri="{FF2B5EF4-FFF2-40B4-BE49-F238E27FC236}">
              <a16:creationId xmlns:a16="http://schemas.microsoft.com/office/drawing/2014/main" id="{0D76E7FC-2F94-4504-891B-2025CE852B5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5" name="テキスト ボックス 254">
          <a:extLst>
            <a:ext uri="{FF2B5EF4-FFF2-40B4-BE49-F238E27FC236}">
              <a16:creationId xmlns:a16="http://schemas.microsoft.com/office/drawing/2014/main" id="{81FAE984-C899-4375-BE20-C1D927FDE5A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6" name="直線コネクタ 255">
          <a:extLst>
            <a:ext uri="{FF2B5EF4-FFF2-40B4-BE49-F238E27FC236}">
              <a16:creationId xmlns:a16="http://schemas.microsoft.com/office/drawing/2014/main" id="{FBE018E1-EB44-4576-829E-030F5A45D19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7" name="テキスト ボックス 256">
          <a:extLst>
            <a:ext uri="{FF2B5EF4-FFF2-40B4-BE49-F238E27FC236}">
              <a16:creationId xmlns:a16="http://schemas.microsoft.com/office/drawing/2014/main" id="{31E2B99C-8C92-41DC-95A4-3AB833844C2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8" name="直線コネクタ 257">
          <a:extLst>
            <a:ext uri="{FF2B5EF4-FFF2-40B4-BE49-F238E27FC236}">
              <a16:creationId xmlns:a16="http://schemas.microsoft.com/office/drawing/2014/main" id="{A2517E84-C135-4A5B-8EC9-35C3F485851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9" name="テキスト ボックス 258">
          <a:extLst>
            <a:ext uri="{FF2B5EF4-FFF2-40B4-BE49-F238E27FC236}">
              <a16:creationId xmlns:a16="http://schemas.microsoft.com/office/drawing/2014/main" id="{196849D6-44B8-47E6-BEEE-360E6FE3D34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0" name="【市民会館】&#10;一人当たり面積グラフ枠">
          <a:extLst>
            <a:ext uri="{FF2B5EF4-FFF2-40B4-BE49-F238E27FC236}">
              <a16:creationId xmlns:a16="http://schemas.microsoft.com/office/drawing/2014/main" id="{FE604E1C-7331-4CEF-982D-E48B937B12F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261" name="直線コネクタ 260">
          <a:extLst>
            <a:ext uri="{FF2B5EF4-FFF2-40B4-BE49-F238E27FC236}">
              <a16:creationId xmlns:a16="http://schemas.microsoft.com/office/drawing/2014/main" id="{A2ADF958-3CAE-41FC-AF6A-6A068A2E107A}"/>
            </a:ext>
          </a:extLst>
        </xdr:cNvPr>
        <xdr:cNvCxnSpPr/>
      </xdr:nvCxnSpPr>
      <xdr:spPr>
        <a:xfrm flipV="1">
          <a:off x="10476865" y="17370552"/>
          <a:ext cx="0" cy="127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262" name="【市民会館】&#10;一人当たり面積最小値テキスト">
          <a:extLst>
            <a:ext uri="{FF2B5EF4-FFF2-40B4-BE49-F238E27FC236}">
              <a16:creationId xmlns:a16="http://schemas.microsoft.com/office/drawing/2014/main" id="{320D2523-CA3D-47DE-9881-FF4E1527A221}"/>
            </a:ext>
          </a:extLst>
        </xdr:cNvPr>
        <xdr:cNvSpPr txBox="1"/>
      </xdr:nvSpPr>
      <xdr:spPr>
        <a:xfrm>
          <a:off x="10515600"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263" name="直線コネクタ 262">
          <a:extLst>
            <a:ext uri="{FF2B5EF4-FFF2-40B4-BE49-F238E27FC236}">
              <a16:creationId xmlns:a16="http://schemas.microsoft.com/office/drawing/2014/main" id="{17FC9082-C188-4272-86F8-1D4195FCFC57}"/>
            </a:ext>
          </a:extLst>
        </xdr:cNvPr>
        <xdr:cNvCxnSpPr/>
      </xdr:nvCxnSpPr>
      <xdr:spPr>
        <a:xfrm>
          <a:off x="10388600" y="186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264" name="【市民会館】&#10;一人当たり面積最大値テキスト">
          <a:extLst>
            <a:ext uri="{FF2B5EF4-FFF2-40B4-BE49-F238E27FC236}">
              <a16:creationId xmlns:a16="http://schemas.microsoft.com/office/drawing/2014/main" id="{8126154D-0ED3-4B35-840B-28504110A50B}"/>
            </a:ext>
          </a:extLst>
        </xdr:cNvPr>
        <xdr:cNvSpPr txBox="1"/>
      </xdr:nvSpPr>
      <xdr:spPr>
        <a:xfrm>
          <a:off x="10515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265" name="直線コネクタ 264">
          <a:extLst>
            <a:ext uri="{FF2B5EF4-FFF2-40B4-BE49-F238E27FC236}">
              <a16:creationId xmlns:a16="http://schemas.microsoft.com/office/drawing/2014/main" id="{EDEF6F15-E3D4-4008-A1FA-E0462262C1C7}"/>
            </a:ext>
          </a:extLst>
        </xdr:cNvPr>
        <xdr:cNvCxnSpPr/>
      </xdr:nvCxnSpPr>
      <xdr:spPr>
        <a:xfrm>
          <a:off x="10388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95139</xdr:rowOff>
    </xdr:from>
    <xdr:ext cx="469744" cy="259045"/>
    <xdr:sp macro="" textlink="">
      <xdr:nvSpPr>
        <xdr:cNvPr id="266" name="【市民会館】&#10;一人当たり面積平均値テキスト">
          <a:extLst>
            <a:ext uri="{FF2B5EF4-FFF2-40B4-BE49-F238E27FC236}">
              <a16:creationId xmlns:a16="http://schemas.microsoft.com/office/drawing/2014/main" id="{E16CC0D9-6177-475A-9CA8-1989554BEB34}"/>
            </a:ext>
          </a:extLst>
        </xdr:cNvPr>
        <xdr:cNvSpPr txBox="1"/>
      </xdr:nvSpPr>
      <xdr:spPr>
        <a:xfrm>
          <a:off x="10515600" y="18097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267" name="フローチャート: 判断 266">
          <a:extLst>
            <a:ext uri="{FF2B5EF4-FFF2-40B4-BE49-F238E27FC236}">
              <a16:creationId xmlns:a16="http://schemas.microsoft.com/office/drawing/2014/main" id="{78785459-D313-4DDE-9C2D-E0DB3253E575}"/>
            </a:ext>
          </a:extLst>
        </xdr:cNvPr>
        <xdr:cNvSpPr/>
      </xdr:nvSpPr>
      <xdr:spPr>
        <a:xfrm>
          <a:off x="10426700" y="182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268" name="フローチャート: 判断 267">
          <a:extLst>
            <a:ext uri="{FF2B5EF4-FFF2-40B4-BE49-F238E27FC236}">
              <a16:creationId xmlns:a16="http://schemas.microsoft.com/office/drawing/2014/main" id="{A86EE531-4C1F-4534-B17B-7FE1CFF8E4C1}"/>
            </a:ext>
          </a:extLst>
        </xdr:cNvPr>
        <xdr:cNvSpPr/>
      </xdr:nvSpPr>
      <xdr:spPr>
        <a:xfrm>
          <a:off x="9588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269" name="フローチャート: 判断 268">
          <a:extLst>
            <a:ext uri="{FF2B5EF4-FFF2-40B4-BE49-F238E27FC236}">
              <a16:creationId xmlns:a16="http://schemas.microsoft.com/office/drawing/2014/main" id="{FF541FE6-2BC7-45E3-B5D7-DF1635037BBC}"/>
            </a:ext>
          </a:extLst>
        </xdr:cNvPr>
        <xdr:cNvSpPr/>
      </xdr:nvSpPr>
      <xdr:spPr>
        <a:xfrm>
          <a:off x="8699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270" name="フローチャート: 判断 269">
          <a:extLst>
            <a:ext uri="{FF2B5EF4-FFF2-40B4-BE49-F238E27FC236}">
              <a16:creationId xmlns:a16="http://schemas.microsoft.com/office/drawing/2014/main" id="{8A50DB1E-6E97-4108-AAAC-9C307AF3CE9C}"/>
            </a:ext>
          </a:extLst>
        </xdr:cNvPr>
        <xdr:cNvSpPr/>
      </xdr:nvSpPr>
      <xdr:spPr>
        <a:xfrm>
          <a:off x="7810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271" name="フローチャート: 判断 270">
          <a:extLst>
            <a:ext uri="{FF2B5EF4-FFF2-40B4-BE49-F238E27FC236}">
              <a16:creationId xmlns:a16="http://schemas.microsoft.com/office/drawing/2014/main" id="{D29001D9-3CB8-4DB0-9BC4-D73C8829A04E}"/>
            </a:ext>
          </a:extLst>
        </xdr:cNvPr>
        <xdr:cNvSpPr/>
      </xdr:nvSpPr>
      <xdr:spPr>
        <a:xfrm>
          <a:off x="6921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B1A9B8EA-409F-4975-8E67-3C4873A9D48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15FFC2E9-E935-46BF-9DC6-0E2D7705BF6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54CCCB36-0104-434D-99F4-93C4D7FF4D7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8083F55C-D2C4-4766-8F49-F1720879F8C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38E55679-361C-45E2-927B-920F447C2FC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65787</xdr:rowOff>
    </xdr:from>
    <xdr:to>
      <xdr:col>55</xdr:col>
      <xdr:colOff>50800</xdr:colOff>
      <xdr:row>107</xdr:row>
      <xdr:rowOff>167387</xdr:rowOff>
    </xdr:to>
    <xdr:sp macro="" textlink="">
      <xdr:nvSpPr>
        <xdr:cNvPr id="277" name="楕円 276">
          <a:extLst>
            <a:ext uri="{FF2B5EF4-FFF2-40B4-BE49-F238E27FC236}">
              <a16:creationId xmlns:a16="http://schemas.microsoft.com/office/drawing/2014/main" id="{628081D3-06C0-4A01-A6E5-6ED0719F76FE}"/>
            </a:ext>
          </a:extLst>
        </xdr:cNvPr>
        <xdr:cNvSpPr/>
      </xdr:nvSpPr>
      <xdr:spPr>
        <a:xfrm>
          <a:off x="10426700" y="184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44214</xdr:rowOff>
    </xdr:from>
    <xdr:ext cx="469744" cy="259045"/>
    <xdr:sp macro="" textlink="">
      <xdr:nvSpPr>
        <xdr:cNvPr id="278" name="【市民会館】&#10;一人当たり面積該当値テキスト">
          <a:extLst>
            <a:ext uri="{FF2B5EF4-FFF2-40B4-BE49-F238E27FC236}">
              <a16:creationId xmlns:a16="http://schemas.microsoft.com/office/drawing/2014/main" id="{143B9D4E-BF87-40FC-9A7D-E555D3F6D7C5}"/>
            </a:ext>
          </a:extLst>
        </xdr:cNvPr>
        <xdr:cNvSpPr txBox="1"/>
      </xdr:nvSpPr>
      <xdr:spPr>
        <a:xfrm>
          <a:off x="10515600" y="1838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69977</xdr:rowOff>
    </xdr:from>
    <xdr:to>
      <xdr:col>50</xdr:col>
      <xdr:colOff>165100</xdr:colOff>
      <xdr:row>108</xdr:row>
      <xdr:rowOff>127</xdr:rowOff>
    </xdr:to>
    <xdr:sp macro="" textlink="">
      <xdr:nvSpPr>
        <xdr:cNvPr id="279" name="楕円 278">
          <a:extLst>
            <a:ext uri="{FF2B5EF4-FFF2-40B4-BE49-F238E27FC236}">
              <a16:creationId xmlns:a16="http://schemas.microsoft.com/office/drawing/2014/main" id="{27E26069-2276-4D1B-9DD6-800B5190AFB9}"/>
            </a:ext>
          </a:extLst>
        </xdr:cNvPr>
        <xdr:cNvSpPr/>
      </xdr:nvSpPr>
      <xdr:spPr>
        <a:xfrm>
          <a:off x="9588500" y="184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116587</xdr:rowOff>
    </xdr:from>
    <xdr:to>
      <xdr:col>55</xdr:col>
      <xdr:colOff>0</xdr:colOff>
      <xdr:row>107</xdr:row>
      <xdr:rowOff>120777</xdr:rowOff>
    </xdr:to>
    <xdr:cxnSp macro="">
      <xdr:nvCxnSpPr>
        <xdr:cNvPr id="280" name="直線コネクタ 279">
          <a:extLst>
            <a:ext uri="{FF2B5EF4-FFF2-40B4-BE49-F238E27FC236}">
              <a16:creationId xmlns:a16="http://schemas.microsoft.com/office/drawing/2014/main" id="{4EF5286D-04F6-433D-AEA2-A330D5E07D74}"/>
            </a:ext>
          </a:extLst>
        </xdr:cNvPr>
        <xdr:cNvCxnSpPr/>
      </xdr:nvCxnSpPr>
      <xdr:spPr>
        <a:xfrm flipV="1">
          <a:off x="9639300" y="18461737"/>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74549</xdr:rowOff>
    </xdr:from>
    <xdr:to>
      <xdr:col>46</xdr:col>
      <xdr:colOff>38100</xdr:colOff>
      <xdr:row>108</xdr:row>
      <xdr:rowOff>4699</xdr:rowOff>
    </xdr:to>
    <xdr:sp macro="" textlink="">
      <xdr:nvSpPr>
        <xdr:cNvPr id="281" name="楕円 280">
          <a:extLst>
            <a:ext uri="{FF2B5EF4-FFF2-40B4-BE49-F238E27FC236}">
              <a16:creationId xmlns:a16="http://schemas.microsoft.com/office/drawing/2014/main" id="{4A620984-E393-45B8-A200-DEC2D9073C2F}"/>
            </a:ext>
          </a:extLst>
        </xdr:cNvPr>
        <xdr:cNvSpPr/>
      </xdr:nvSpPr>
      <xdr:spPr>
        <a:xfrm>
          <a:off x="8699500" y="184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120777</xdr:rowOff>
    </xdr:from>
    <xdr:to>
      <xdr:col>50</xdr:col>
      <xdr:colOff>114300</xdr:colOff>
      <xdr:row>107</xdr:row>
      <xdr:rowOff>125349</xdr:rowOff>
    </xdr:to>
    <xdr:cxnSp macro="">
      <xdr:nvCxnSpPr>
        <xdr:cNvPr id="282" name="直線コネクタ 281">
          <a:extLst>
            <a:ext uri="{FF2B5EF4-FFF2-40B4-BE49-F238E27FC236}">
              <a16:creationId xmlns:a16="http://schemas.microsoft.com/office/drawing/2014/main" id="{ECE148ED-E5A1-4A8B-A693-8724A8054C98}"/>
            </a:ext>
          </a:extLst>
        </xdr:cNvPr>
        <xdr:cNvCxnSpPr/>
      </xdr:nvCxnSpPr>
      <xdr:spPr>
        <a:xfrm flipV="1">
          <a:off x="8750300" y="1846592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77597</xdr:rowOff>
    </xdr:from>
    <xdr:to>
      <xdr:col>41</xdr:col>
      <xdr:colOff>101600</xdr:colOff>
      <xdr:row>108</xdr:row>
      <xdr:rowOff>7747</xdr:rowOff>
    </xdr:to>
    <xdr:sp macro="" textlink="">
      <xdr:nvSpPr>
        <xdr:cNvPr id="283" name="楕円 282">
          <a:extLst>
            <a:ext uri="{FF2B5EF4-FFF2-40B4-BE49-F238E27FC236}">
              <a16:creationId xmlns:a16="http://schemas.microsoft.com/office/drawing/2014/main" id="{B7ACAA60-39E8-4CE0-B0FF-A87ADDC541B9}"/>
            </a:ext>
          </a:extLst>
        </xdr:cNvPr>
        <xdr:cNvSpPr/>
      </xdr:nvSpPr>
      <xdr:spPr>
        <a:xfrm>
          <a:off x="7810500" y="184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125349</xdr:rowOff>
    </xdr:from>
    <xdr:to>
      <xdr:col>45</xdr:col>
      <xdr:colOff>177800</xdr:colOff>
      <xdr:row>107</xdr:row>
      <xdr:rowOff>128397</xdr:rowOff>
    </xdr:to>
    <xdr:cxnSp macro="">
      <xdr:nvCxnSpPr>
        <xdr:cNvPr id="284" name="直線コネクタ 283">
          <a:extLst>
            <a:ext uri="{FF2B5EF4-FFF2-40B4-BE49-F238E27FC236}">
              <a16:creationId xmlns:a16="http://schemas.microsoft.com/office/drawing/2014/main" id="{8B4C9301-2EFD-4926-B396-691834F08589}"/>
            </a:ext>
          </a:extLst>
        </xdr:cNvPr>
        <xdr:cNvCxnSpPr/>
      </xdr:nvCxnSpPr>
      <xdr:spPr>
        <a:xfrm flipV="1">
          <a:off x="7861300" y="1847049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82550</xdr:rowOff>
    </xdr:from>
    <xdr:to>
      <xdr:col>36</xdr:col>
      <xdr:colOff>165100</xdr:colOff>
      <xdr:row>108</xdr:row>
      <xdr:rowOff>12700</xdr:rowOff>
    </xdr:to>
    <xdr:sp macro="" textlink="">
      <xdr:nvSpPr>
        <xdr:cNvPr id="285" name="楕円 284">
          <a:extLst>
            <a:ext uri="{FF2B5EF4-FFF2-40B4-BE49-F238E27FC236}">
              <a16:creationId xmlns:a16="http://schemas.microsoft.com/office/drawing/2014/main" id="{3BCEA9A7-20B6-4C43-BCA9-5851C1C21FAA}"/>
            </a:ext>
          </a:extLst>
        </xdr:cNvPr>
        <xdr:cNvSpPr/>
      </xdr:nvSpPr>
      <xdr:spPr>
        <a:xfrm>
          <a:off x="6921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128397</xdr:rowOff>
    </xdr:from>
    <xdr:to>
      <xdr:col>41</xdr:col>
      <xdr:colOff>50800</xdr:colOff>
      <xdr:row>107</xdr:row>
      <xdr:rowOff>133350</xdr:rowOff>
    </xdr:to>
    <xdr:cxnSp macro="">
      <xdr:nvCxnSpPr>
        <xdr:cNvPr id="286" name="直線コネクタ 285">
          <a:extLst>
            <a:ext uri="{FF2B5EF4-FFF2-40B4-BE49-F238E27FC236}">
              <a16:creationId xmlns:a16="http://schemas.microsoft.com/office/drawing/2014/main" id="{F4B1D17D-B9E3-4E68-8480-4F7BD173CBE5}"/>
            </a:ext>
          </a:extLst>
        </xdr:cNvPr>
        <xdr:cNvCxnSpPr/>
      </xdr:nvCxnSpPr>
      <xdr:spPr>
        <a:xfrm flipV="1">
          <a:off x="6972300" y="1847354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81424</xdr:rowOff>
    </xdr:from>
    <xdr:ext cx="469744" cy="259045"/>
    <xdr:sp macro="" textlink="">
      <xdr:nvSpPr>
        <xdr:cNvPr id="287" name="n_1aveValue【市民会館】&#10;一人当たり面積">
          <a:extLst>
            <a:ext uri="{FF2B5EF4-FFF2-40B4-BE49-F238E27FC236}">
              <a16:creationId xmlns:a16="http://schemas.microsoft.com/office/drawing/2014/main" id="{E9693E86-D303-41F9-A770-0E23490C78DE}"/>
            </a:ext>
          </a:extLst>
        </xdr:cNvPr>
        <xdr:cNvSpPr txBox="1"/>
      </xdr:nvSpPr>
      <xdr:spPr>
        <a:xfrm>
          <a:off x="9391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42942</xdr:rowOff>
    </xdr:from>
    <xdr:ext cx="469744" cy="259045"/>
    <xdr:sp macro="" textlink="">
      <xdr:nvSpPr>
        <xdr:cNvPr id="288" name="n_2aveValue【市民会館】&#10;一人当たり面積">
          <a:extLst>
            <a:ext uri="{FF2B5EF4-FFF2-40B4-BE49-F238E27FC236}">
              <a16:creationId xmlns:a16="http://schemas.microsoft.com/office/drawing/2014/main" id="{FCDB62E8-5EFA-4413-AD3F-4752314C7D41}"/>
            </a:ext>
          </a:extLst>
        </xdr:cNvPr>
        <xdr:cNvSpPr txBox="1"/>
      </xdr:nvSpPr>
      <xdr:spPr>
        <a:xfrm>
          <a:off x="85154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28464</xdr:rowOff>
    </xdr:from>
    <xdr:ext cx="469744" cy="259045"/>
    <xdr:sp macro="" textlink="">
      <xdr:nvSpPr>
        <xdr:cNvPr id="289" name="n_3aveValue【市民会館】&#10;一人当たり面積">
          <a:extLst>
            <a:ext uri="{FF2B5EF4-FFF2-40B4-BE49-F238E27FC236}">
              <a16:creationId xmlns:a16="http://schemas.microsoft.com/office/drawing/2014/main" id="{F09573DB-444F-4828-9252-7B25AE0137C8}"/>
            </a:ext>
          </a:extLst>
        </xdr:cNvPr>
        <xdr:cNvSpPr txBox="1"/>
      </xdr:nvSpPr>
      <xdr:spPr>
        <a:xfrm>
          <a:off x="7626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40276</xdr:rowOff>
    </xdr:from>
    <xdr:ext cx="469744" cy="259045"/>
    <xdr:sp macro="" textlink="">
      <xdr:nvSpPr>
        <xdr:cNvPr id="290" name="n_4aveValue【市民会館】&#10;一人当たり面積">
          <a:extLst>
            <a:ext uri="{FF2B5EF4-FFF2-40B4-BE49-F238E27FC236}">
              <a16:creationId xmlns:a16="http://schemas.microsoft.com/office/drawing/2014/main" id="{C5897DBF-EC69-4F0D-9741-ED51B21354E4}"/>
            </a:ext>
          </a:extLst>
        </xdr:cNvPr>
        <xdr:cNvSpPr txBox="1"/>
      </xdr:nvSpPr>
      <xdr:spPr>
        <a:xfrm>
          <a:off x="6737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162704</xdr:rowOff>
    </xdr:from>
    <xdr:ext cx="469744" cy="259045"/>
    <xdr:sp macro="" textlink="">
      <xdr:nvSpPr>
        <xdr:cNvPr id="291" name="n_1mainValue【市民会館】&#10;一人当たり面積">
          <a:extLst>
            <a:ext uri="{FF2B5EF4-FFF2-40B4-BE49-F238E27FC236}">
              <a16:creationId xmlns:a16="http://schemas.microsoft.com/office/drawing/2014/main" id="{FB76AB88-1EE7-49A2-BAA6-880527528F01}"/>
            </a:ext>
          </a:extLst>
        </xdr:cNvPr>
        <xdr:cNvSpPr txBox="1"/>
      </xdr:nvSpPr>
      <xdr:spPr>
        <a:xfrm>
          <a:off x="9391727" y="1850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167276</xdr:rowOff>
    </xdr:from>
    <xdr:ext cx="469744" cy="259045"/>
    <xdr:sp macro="" textlink="">
      <xdr:nvSpPr>
        <xdr:cNvPr id="292" name="n_2mainValue【市民会館】&#10;一人当たり面積">
          <a:extLst>
            <a:ext uri="{FF2B5EF4-FFF2-40B4-BE49-F238E27FC236}">
              <a16:creationId xmlns:a16="http://schemas.microsoft.com/office/drawing/2014/main" id="{CBD7326F-CC5F-4DE8-B892-84EA4D9D91D3}"/>
            </a:ext>
          </a:extLst>
        </xdr:cNvPr>
        <xdr:cNvSpPr txBox="1"/>
      </xdr:nvSpPr>
      <xdr:spPr>
        <a:xfrm>
          <a:off x="8515427" y="1851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170324</xdr:rowOff>
    </xdr:from>
    <xdr:ext cx="469744" cy="259045"/>
    <xdr:sp macro="" textlink="">
      <xdr:nvSpPr>
        <xdr:cNvPr id="293" name="n_3mainValue【市民会館】&#10;一人当たり面積">
          <a:extLst>
            <a:ext uri="{FF2B5EF4-FFF2-40B4-BE49-F238E27FC236}">
              <a16:creationId xmlns:a16="http://schemas.microsoft.com/office/drawing/2014/main" id="{22139D42-0E0E-46C7-AA74-55CEB417099F}"/>
            </a:ext>
          </a:extLst>
        </xdr:cNvPr>
        <xdr:cNvSpPr txBox="1"/>
      </xdr:nvSpPr>
      <xdr:spPr>
        <a:xfrm>
          <a:off x="7626427" y="1851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3827</xdr:rowOff>
    </xdr:from>
    <xdr:ext cx="469744" cy="259045"/>
    <xdr:sp macro="" textlink="">
      <xdr:nvSpPr>
        <xdr:cNvPr id="294" name="n_4mainValue【市民会館】&#10;一人当たり面積">
          <a:extLst>
            <a:ext uri="{FF2B5EF4-FFF2-40B4-BE49-F238E27FC236}">
              <a16:creationId xmlns:a16="http://schemas.microsoft.com/office/drawing/2014/main" id="{FB814B08-15E6-45C9-A0E0-E4A31F7B165D}"/>
            </a:ext>
          </a:extLst>
        </xdr:cNvPr>
        <xdr:cNvSpPr txBox="1"/>
      </xdr:nvSpPr>
      <xdr:spPr>
        <a:xfrm>
          <a:off x="6737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3661FBF-8FF3-47A6-A368-A6475728A04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AA67EE49-70D2-46B4-A0E1-658761C81D4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F50498F2-085E-4398-9889-206023E2325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76F42C22-0235-4755-8AF4-02C216867F3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C3260222-B513-463A-B2D8-9A1567C0A3D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3FA4B65F-D134-40D5-9EE3-78D2E410239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E4A0B3AF-57B7-4429-A58B-5E5624BF0C2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24D91159-C669-4099-BC73-B5902BCEA9CF}"/>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a:extLst>
            <a:ext uri="{FF2B5EF4-FFF2-40B4-BE49-F238E27FC236}">
              <a16:creationId xmlns:a16="http://schemas.microsoft.com/office/drawing/2014/main" id="{9CCB828D-05C1-4F87-B757-D3919C2DC6B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a:extLst>
            <a:ext uri="{FF2B5EF4-FFF2-40B4-BE49-F238E27FC236}">
              <a16:creationId xmlns:a16="http://schemas.microsoft.com/office/drawing/2014/main" id="{AE010DE0-1602-4904-A1A8-46AF030AB91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a:extLst>
            <a:ext uri="{FF2B5EF4-FFF2-40B4-BE49-F238E27FC236}">
              <a16:creationId xmlns:a16="http://schemas.microsoft.com/office/drawing/2014/main" id="{F0990292-DEFD-4FB7-AA0B-2D298ED3D34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a:extLst>
            <a:ext uri="{FF2B5EF4-FFF2-40B4-BE49-F238E27FC236}">
              <a16:creationId xmlns:a16="http://schemas.microsoft.com/office/drawing/2014/main" id="{81281736-2560-4FB3-9BA1-90EF834BD08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a:extLst>
            <a:ext uri="{FF2B5EF4-FFF2-40B4-BE49-F238E27FC236}">
              <a16:creationId xmlns:a16="http://schemas.microsoft.com/office/drawing/2014/main" id="{AB745F13-453E-4713-A3BD-E5303097A8A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a:extLst>
            <a:ext uri="{FF2B5EF4-FFF2-40B4-BE49-F238E27FC236}">
              <a16:creationId xmlns:a16="http://schemas.microsoft.com/office/drawing/2014/main" id="{2D4D4554-7FDF-4CBB-994C-C37F4DD836F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a:extLst>
            <a:ext uri="{FF2B5EF4-FFF2-40B4-BE49-F238E27FC236}">
              <a16:creationId xmlns:a16="http://schemas.microsoft.com/office/drawing/2014/main" id="{ED596980-4243-4029-B60C-1EC7BF2FA94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a:extLst>
            <a:ext uri="{FF2B5EF4-FFF2-40B4-BE49-F238E27FC236}">
              <a16:creationId xmlns:a16="http://schemas.microsoft.com/office/drawing/2014/main" id="{5B60A7AD-3323-4338-95E5-FD0D49588A5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id="{264895A9-B383-454C-9BEB-366EFD47B05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id="{380108CA-7D0E-47DC-A113-CF641C892A0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id="{56BD92E5-E5E4-4FFC-90E1-4FDEF9E431F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id="{E27A5E5C-1DF2-4CA0-9F35-E329A59B8A1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id="{5C6688FB-6146-4DFC-A88F-CA723F66DBD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id="{AECCD8CB-3B78-420C-9D68-5AFD82E0396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id="{A4904FA8-200F-46E0-A33E-B69CA9241DD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id="{B5C82908-A40B-43A4-97AD-78770B2F6FD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a:extLst>
            <a:ext uri="{FF2B5EF4-FFF2-40B4-BE49-F238E27FC236}">
              <a16:creationId xmlns:a16="http://schemas.microsoft.com/office/drawing/2014/main" id="{7ABB41D6-C925-452A-8D5F-7E2FB6C9B2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a:extLst>
            <a:ext uri="{FF2B5EF4-FFF2-40B4-BE49-F238E27FC236}">
              <a16:creationId xmlns:a16="http://schemas.microsoft.com/office/drawing/2014/main" id="{3B84DEAA-5C62-468F-8159-D06CBF900B2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a:extLst>
            <a:ext uri="{FF2B5EF4-FFF2-40B4-BE49-F238E27FC236}">
              <a16:creationId xmlns:a16="http://schemas.microsoft.com/office/drawing/2014/main" id="{0B5FBB7A-82D9-41F9-B5D9-2E14C94573B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2" name="直線コネクタ 321">
          <a:extLst>
            <a:ext uri="{FF2B5EF4-FFF2-40B4-BE49-F238E27FC236}">
              <a16:creationId xmlns:a16="http://schemas.microsoft.com/office/drawing/2014/main" id="{8B6528F1-23AB-434F-B039-4BB7E561DF6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3" name="テキスト ボックス 322">
          <a:extLst>
            <a:ext uri="{FF2B5EF4-FFF2-40B4-BE49-F238E27FC236}">
              <a16:creationId xmlns:a16="http://schemas.microsoft.com/office/drawing/2014/main" id="{B5C6FCFA-91E8-4131-8343-8644A79EFFD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4" name="直線コネクタ 323">
          <a:extLst>
            <a:ext uri="{FF2B5EF4-FFF2-40B4-BE49-F238E27FC236}">
              <a16:creationId xmlns:a16="http://schemas.microsoft.com/office/drawing/2014/main" id="{41E1F5F9-B79B-4039-8612-04308C2E653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5" name="テキスト ボックス 324">
          <a:extLst>
            <a:ext uri="{FF2B5EF4-FFF2-40B4-BE49-F238E27FC236}">
              <a16:creationId xmlns:a16="http://schemas.microsoft.com/office/drawing/2014/main" id="{2FB963BF-56D6-4C5B-A6D2-27B20E1A01D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6" name="直線コネクタ 325">
          <a:extLst>
            <a:ext uri="{FF2B5EF4-FFF2-40B4-BE49-F238E27FC236}">
              <a16:creationId xmlns:a16="http://schemas.microsoft.com/office/drawing/2014/main" id="{9CE4774B-508E-4BBE-BCC2-3F4AFB623BD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7" name="テキスト ボックス 326">
          <a:extLst>
            <a:ext uri="{FF2B5EF4-FFF2-40B4-BE49-F238E27FC236}">
              <a16:creationId xmlns:a16="http://schemas.microsoft.com/office/drawing/2014/main" id="{39BE600F-208E-4C2C-B2F8-D4C166D70E9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8" name="直線コネクタ 327">
          <a:extLst>
            <a:ext uri="{FF2B5EF4-FFF2-40B4-BE49-F238E27FC236}">
              <a16:creationId xmlns:a16="http://schemas.microsoft.com/office/drawing/2014/main" id="{094B63B7-F1CA-4206-B150-A613D8A8B46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9" name="テキスト ボックス 328">
          <a:extLst>
            <a:ext uri="{FF2B5EF4-FFF2-40B4-BE49-F238E27FC236}">
              <a16:creationId xmlns:a16="http://schemas.microsoft.com/office/drawing/2014/main" id="{0EFBDD8A-796A-49B2-886F-61D159C6A9F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0" name="直線コネクタ 329">
          <a:extLst>
            <a:ext uri="{FF2B5EF4-FFF2-40B4-BE49-F238E27FC236}">
              <a16:creationId xmlns:a16="http://schemas.microsoft.com/office/drawing/2014/main" id="{52BFF3DD-EC29-4AB1-8019-FA47EB6DC54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1" name="テキスト ボックス 330">
          <a:extLst>
            <a:ext uri="{FF2B5EF4-FFF2-40B4-BE49-F238E27FC236}">
              <a16:creationId xmlns:a16="http://schemas.microsoft.com/office/drawing/2014/main" id="{E4DB7D18-B30A-4EF7-AFAD-845A01FA9D4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2" name="直線コネクタ 331">
          <a:extLst>
            <a:ext uri="{FF2B5EF4-FFF2-40B4-BE49-F238E27FC236}">
              <a16:creationId xmlns:a16="http://schemas.microsoft.com/office/drawing/2014/main" id="{2EFBC452-54BE-4BC7-A013-28D5C400434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3" name="テキスト ボックス 332">
          <a:extLst>
            <a:ext uri="{FF2B5EF4-FFF2-40B4-BE49-F238E27FC236}">
              <a16:creationId xmlns:a16="http://schemas.microsoft.com/office/drawing/2014/main" id="{D01306DC-AF21-4A0E-8B41-1838E2CB665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a:extLst>
            <a:ext uri="{FF2B5EF4-FFF2-40B4-BE49-F238E27FC236}">
              <a16:creationId xmlns:a16="http://schemas.microsoft.com/office/drawing/2014/main" id="{9C5767F9-34C2-440B-B527-D8543AAF04C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5" name="【保健センター・保健所】&#10;有形固定資産減価償却率グラフ枠">
          <a:extLst>
            <a:ext uri="{FF2B5EF4-FFF2-40B4-BE49-F238E27FC236}">
              <a16:creationId xmlns:a16="http://schemas.microsoft.com/office/drawing/2014/main" id="{265DEE71-D195-4494-92BB-D9FFC8D2E52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336" name="直線コネクタ 335">
          <a:extLst>
            <a:ext uri="{FF2B5EF4-FFF2-40B4-BE49-F238E27FC236}">
              <a16:creationId xmlns:a16="http://schemas.microsoft.com/office/drawing/2014/main" id="{14EDC8E8-3DFA-4579-86D1-22DE8575FDF7}"/>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37" name="【保健センター・保健所】&#10;有形固定資産減価償却率最小値テキスト">
          <a:extLst>
            <a:ext uri="{FF2B5EF4-FFF2-40B4-BE49-F238E27FC236}">
              <a16:creationId xmlns:a16="http://schemas.microsoft.com/office/drawing/2014/main" id="{CB4B65AE-8ED7-4CD6-9D41-692FC211AD9F}"/>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38" name="直線コネクタ 337">
          <a:extLst>
            <a:ext uri="{FF2B5EF4-FFF2-40B4-BE49-F238E27FC236}">
              <a16:creationId xmlns:a16="http://schemas.microsoft.com/office/drawing/2014/main" id="{7FF87A57-4839-4D2A-A2BD-9E88ADE0FAB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339" name="【保健センター・保健所】&#10;有形固定資産減価償却率最大値テキスト">
          <a:extLst>
            <a:ext uri="{FF2B5EF4-FFF2-40B4-BE49-F238E27FC236}">
              <a16:creationId xmlns:a16="http://schemas.microsoft.com/office/drawing/2014/main" id="{8F642972-FEBC-44DD-8D60-F7D368A27A81}"/>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340" name="直線コネクタ 339">
          <a:extLst>
            <a:ext uri="{FF2B5EF4-FFF2-40B4-BE49-F238E27FC236}">
              <a16:creationId xmlns:a16="http://schemas.microsoft.com/office/drawing/2014/main" id="{C6BD05B2-9186-44DC-A44F-A452D4415C89}"/>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341" name="【保健センター・保健所】&#10;有形固定資産減価償却率平均値テキスト">
          <a:extLst>
            <a:ext uri="{FF2B5EF4-FFF2-40B4-BE49-F238E27FC236}">
              <a16:creationId xmlns:a16="http://schemas.microsoft.com/office/drawing/2014/main" id="{8333BD8B-81E2-4F30-B620-DF1F906C44B2}"/>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42" name="フローチャート: 判断 341">
          <a:extLst>
            <a:ext uri="{FF2B5EF4-FFF2-40B4-BE49-F238E27FC236}">
              <a16:creationId xmlns:a16="http://schemas.microsoft.com/office/drawing/2014/main" id="{E0A2977A-35E6-4BF2-AB73-07B243600637}"/>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43" name="フローチャート: 判断 342">
          <a:extLst>
            <a:ext uri="{FF2B5EF4-FFF2-40B4-BE49-F238E27FC236}">
              <a16:creationId xmlns:a16="http://schemas.microsoft.com/office/drawing/2014/main" id="{FD0C1165-5057-4399-90CD-94BE4C34C375}"/>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344" name="フローチャート: 判断 343">
          <a:extLst>
            <a:ext uri="{FF2B5EF4-FFF2-40B4-BE49-F238E27FC236}">
              <a16:creationId xmlns:a16="http://schemas.microsoft.com/office/drawing/2014/main" id="{895AF213-851D-48E2-9254-4A1A17781845}"/>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345" name="フローチャート: 判断 344">
          <a:extLst>
            <a:ext uri="{FF2B5EF4-FFF2-40B4-BE49-F238E27FC236}">
              <a16:creationId xmlns:a16="http://schemas.microsoft.com/office/drawing/2014/main" id="{3E5BA9F6-A932-4726-88C2-41F07CD8D89C}"/>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346" name="フローチャート: 判断 345">
          <a:extLst>
            <a:ext uri="{FF2B5EF4-FFF2-40B4-BE49-F238E27FC236}">
              <a16:creationId xmlns:a16="http://schemas.microsoft.com/office/drawing/2014/main" id="{2D23B0AA-A2DE-427B-9BA2-16E9822E3CB2}"/>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FF260B91-7C23-4BF2-ACA4-8114CFC1BC5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B5A639D7-0BDE-400D-B569-58CA2E8DDE5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6C342875-8DAD-47BB-927E-FAEE1D6F0BA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93A25D6B-0F82-4F4C-BCA2-49CB660D105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3B124654-BC5E-47B7-95CC-35CF526CFF1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78196</xdr:rowOff>
    </xdr:from>
    <xdr:to>
      <xdr:col>85</xdr:col>
      <xdr:colOff>177800</xdr:colOff>
      <xdr:row>65</xdr:row>
      <xdr:rowOff>8346</xdr:rowOff>
    </xdr:to>
    <xdr:sp macro="" textlink="">
      <xdr:nvSpPr>
        <xdr:cNvPr id="352" name="楕円 351">
          <a:extLst>
            <a:ext uri="{FF2B5EF4-FFF2-40B4-BE49-F238E27FC236}">
              <a16:creationId xmlns:a16="http://schemas.microsoft.com/office/drawing/2014/main" id="{9EA72BA2-E671-472E-83D3-69B7D3F4D2D8}"/>
            </a:ext>
          </a:extLst>
        </xdr:cNvPr>
        <xdr:cNvSpPr/>
      </xdr:nvSpPr>
      <xdr:spPr>
        <a:xfrm>
          <a:off x="162687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164573</xdr:rowOff>
    </xdr:from>
    <xdr:ext cx="405111" cy="259045"/>
    <xdr:sp macro="" textlink="">
      <xdr:nvSpPr>
        <xdr:cNvPr id="353" name="【保健センター・保健所】&#10;有形固定資産減価償却率該当値テキスト">
          <a:extLst>
            <a:ext uri="{FF2B5EF4-FFF2-40B4-BE49-F238E27FC236}">
              <a16:creationId xmlns:a16="http://schemas.microsoft.com/office/drawing/2014/main" id="{91E4BEB1-262A-4617-A8F9-CBF356CF05D5}"/>
            </a:ext>
          </a:extLst>
        </xdr:cNvPr>
        <xdr:cNvSpPr txBox="1"/>
      </xdr:nvSpPr>
      <xdr:spPr>
        <a:xfrm>
          <a:off x="16357600" y="109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78196</xdr:rowOff>
    </xdr:from>
    <xdr:to>
      <xdr:col>81</xdr:col>
      <xdr:colOff>101600</xdr:colOff>
      <xdr:row>65</xdr:row>
      <xdr:rowOff>8346</xdr:rowOff>
    </xdr:to>
    <xdr:sp macro="" textlink="">
      <xdr:nvSpPr>
        <xdr:cNvPr id="354" name="楕円 353">
          <a:extLst>
            <a:ext uri="{FF2B5EF4-FFF2-40B4-BE49-F238E27FC236}">
              <a16:creationId xmlns:a16="http://schemas.microsoft.com/office/drawing/2014/main" id="{8A74F586-028F-4FF1-84D8-4BA807A17510}"/>
            </a:ext>
          </a:extLst>
        </xdr:cNvPr>
        <xdr:cNvSpPr/>
      </xdr:nvSpPr>
      <xdr:spPr>
        <a:xfrm>
          <a:off x="154305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128996</xdr:rowOff>
    </xdr:from>
    <xdr:to>
      <xdr:col>85</xdr:col>
      <xdr:colOff>127000</xdr:colOff>
      <xdr:row>64</xdr:row>
      <xdr:rowOff>128996</xdr:rowOff>
    </xdr:to>
    <xdr:cxnSp macro="">
      <xdr:nvCxnSpPr>
        <xdr:cNvPr id="355" name="直線コネクタ 354">
          <a:extLst>
            <a:ext uri="{FF2B5EF4-FFF2-40B4-BE49-F238E27FC236}">
              <a16:creationId xmlns:a16="http://schemas.microsoft.com/office/drawing/2014/main" id="{1C7CCFBD-462F-4DD2-9B82-577425AFDBCC}"/>
            </a:ext>
          </a:extLst>
        </xdr:cNvPr>
        <xdr:cNvCxnSpPr/>
      </xdr:nvCxnSpPr>
      <xdr:spPr>
        <a:xfrm>
          <a:off x="15481300" y="11101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161472</xdr:rowOff>
    </xdr:from>
    <xdr:to>
      <xdr:col>76</xdr:col>
      <xdr:colOff>165100</xdr:colOff>
      <xdr:row>64</xdr:row>
      <xdr:rowOff>91622</xdr:rowOff>
    </xdr:to>
    <xdr:sp macro="" textlink="">
      <xdr:nvSpPr>
        <xdr:cNvPr id="356" name="楕円 355">
          <a:extLst>
            <a:ext uri="{FF2B5EF4-FFF2-40B4-BE49-F238E27FC236}">
              <a16:creationId xmlns:a16="http://schemas.microsoft.com/office/drawing/2014/main" id="{B862069A-01B5-43A3-AF44-F6652E527183}"/>
            </a:ext>
          </a:extLst>
        </xdr:cNvPr>
        <xdr:cNvSpPr/>
      </xdr:nvSpPr>
      <xdr:spPr>
        <a:xfrm>
          <a:off x="145415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40822</xdr:rowOff>
    </xdr:from>
    <xdr:to>
      <xdr:col>81</xdr:col>
      <xdr:colOff>50800</xdr:colOff>
      <xdr:row>64</xdr:row>
      <xdr:rowOff>128996</xdr:rowOff>
    </xdr:to>
    <xdr:cxnSp macro="">
      <xdr:nvCxnSpPr>
        <xdr:cNvPr id="357" name="直線コネクタ 356">
          <a:extLst>
            <a:ext uri="{FF2B5EF4-FFF2-40B4-BE49-F238E27FC236}">
              <a16:creationId xmlns:a16="http://schemas.microsoft.com/office/drawing/2014/main" id="{F7F9ECD6-05CA-41C7-A248-C768CF6211F2}"/>
            </a:ext>
          </a:extLst>
        </xdr:cNvPr>
        <xdr:cNvCxnSpPr/>
      </xdr:nvCxnSpPr>
      <xdr:spPr>
        <a:xfrm>
          <a:off x="14592300" y="1101362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117384</xdr:rowOff>
    </xdr:from>
    <xdr:to>
      <xdr:col>72</xdr:col>
      <xdr:colOff>38100</xdr:colOff>
      <xdr:row>64</xdr:row>
      <xdr:rowOff>47534</xdr:rowOff>
    </xdr:to>
    <xdr:sp macro="" textlink="">
      <xdr:nvSpPr>
        <xdr:cNvPr id="358" name="楕円 357">
          <a:extLst>
            <a:ext uri="{FF2B5EF4-FFF2-40B4-BE49-F238E27FC236}">
              <a16:creationId xmlns:a16="http://schemas.microsoft.com/office/drawing/2014/main" id="{820D72BB-CA70-4330-8D1D-F8EEC07D8B4B}"/>
            </a:ext>
          </a:extLst>
        </xdr:cNvPr>
        <xdr:cNvSpPr/>
      </xdr:nvSpPr>
      <xdr:spPr>
        <a:xfrm>
          <a:off x="13652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168184</xdr:rowOff>
    </xdr:from>
    <xdr:to>
      <xdr:col>76</xdr:col>
      <xdr:colOff>114300</xdr:colOff>
      <xdr:row>64</xdr:row>
      <xdr:rowOff>40822</xdr:rowOff>
    </xdr:to>
    <xdr:cxnSp macro="">
      <xdr:nvCxnSpPr>
        <xdr:cNvPr id="359" name="直線コネクタ 358">
          <a:extLst>
            <a:ext uri="{FF2B5EF4-FFF2-40B4-BE49-F238E27FC236}">
              <a16:creationId xmlns:a16="http://schemas.microsoft.com/office/drawing/2014/main" id="{492193AF-3FE2-4D78-AB4D-275B14620F36}"/>
            </a:ext>
          </a:extLst>
        </xdr:cNvPr>
        <xdr:cNvCxnSpPr/>
      </xdr:nvCxnSpPr>
      <xdr:spPr>
        <a:xfrm>
          <a:off x="13703300" y="1096953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117384</xdr:rowOff>
    </xdr:from>
    <xdr:to>
      <xdr:col>67</xdr:col>
      <xdr:colOff>101600</xdr:colOff>
      <xdr:row>64</xdr:row>
      <xdr:rowOff>47534</xdr:rowOff>
    </xdr:to>
    <xdr:sp macro="" textlink="">
      <xdr:nvSpPr>
        <xdr:cNvPr id="360" name="楕円 359">
          <a:extLst>
            <a:ext uri="{FF2B5EF4-FFF2-40B4-BE49-F238E27FC236}">
              <a16:creationId xmlns:a16="http://schemas.microsoft.com/office/drawing/2014/main" id="{6D1D8B72-883D-404F-AA4E-DF668260E5A1}"/>
            </a:ext>
          </a:extLst>
        </xdr:cNvPr>
        <xdr:cNvSpPr/>
      </xdr:nvSpPr>
      <xdr:spPr>
        <a:xfrm>
          <a:off x="12763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168184</xdr:rowOff>
    </xdr:from>
    <xdr:to>
      <xdr:col>71</xdr:col>
      <xdr:colOff>177800</xdr:colOff>
      <xdr:row>63</xdr:row>
      <xdr:rowOff>168184</xdr:rowOff>
    </xdr:to>
    <xdr:cxnSp macro="">
      <xdr:nvCxnSpPr>
        <xdr:cNvPr id="361" name="直線コネクタ 360">
          <a:extLst>
            <a:ext uri="{FF2B5EF4-FFF2-40B4-BE49-F238E27FC236}">
              <a16:creationId xmlns:a16="http://schemas.microsoft.com/office/drawing/2014/main" id="{E2CBFAFD-F792-43BC-91A7-83BC978AAE8D}"/>
            </a:ext>
          </a:extLst>
        </xdr:cNvPr>
        <xdr:cNvCxnSpPr/>
      </xdr:nvCxnSpPr>
      <xdr:spPr>
        <a:xfrm>
          <a:off x="12814300" y="10969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362" name="n_1aveValue【保健センター・保健所】&#10;有形固定資産減価償却率">
          <a:extLst>
            <a:ext uri="{FF2B5EF4-FFF2-40B4-BE49-F238E27FC236}">
              <a16:creationId xmlns:a16="http://schemas.microsoft.com/office/drawing/2014/main" id="{772ABF78-8523-4211-A5CE-B623B51637DB}"/>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363" name="n_2aveValue【保健センター・保健所】&#10;有形固定資産減価償却率">
          <a:extLst>
            <a:ext uri="{FF2B5EF4-FFF2-40B4-BE49-F238E27FC236}">
              <a16:creationId xmlns:a16="http://schemas.microsoft.com/office/drawing/2014/main" id="{64762867-A059-4F3F-8CF5-0E62C18D3D59}"/>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364" name="n_3aveValue【保健センター・保健所】&#10;有形固定資産減価償却率">
          <a:extLst>
            <a:ext uri="{FF2B5EF4-FFF2-40B4-BE49-F238E27FC236}">
              <a16:creationId xmlns:a16="http://schemas.microsoft.com/office/drawing/2014/main" id="{2AD2B215-6DE0-48C5-9406-10D7D5A5681D}"/>
            </a:ext>
          </a:extLst>
        </xdr:cNvPr>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365" name="n_4aveValue【保健センター・保健所】&#10;有形固定資産減価償却率">
          <a:extLst>
            <a:ext uri="{FF2B5EF4-FFF2-40B4-BE49-F238E27FC236}">
              <a16:creationId xmlns:a16="http://schemas.microsoft.com/office/drawing/2014/main" id="{5954BE19-03D6-4A3C-85CC-F5E9FDDFC134}"/>
            </a:ext>
          </a:extLst>
        </xdr:cNvPr>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170923</xdr:rowOff>
    </xdr:from>
    <xdr:ext cx="405111" cy="259045"/>
    <xdr:sp macro="" textlink="">
      <xdr:nvSpPr>
        <xdr:cNvPr id="366" name="n_1mainValue【保健センター・保健所】&#10;有形固定資産減価償却率">
          <a:extLst>
            <a:ext uri="{FF2B5EF4-FFF2-40B4-BE49-F238E27FC236}">
              <a16:creationId xmlns:a16="http://schemas.microsoft.com/office/drawing/2014/main" id="{7742C72A-EC8C-4201-8AAA-1655959ACF24}"/>
            </a:ext>
          </a:extLst>
        </xdr:cNvPr>
        <xdr:cNvSpPr txBox="1"/>
      </xdr:nvSpPr>
      <xdr:spPr>
        <a:xfrm>
          <a:off x="15266044" y="1114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82749</xdr:rowOff>
    </xdr:from>
    <xdr:ext cx="405111" cy="259045"/>
    <xdr:sp macro="" textlink="">
      <xdr:nvSpPr>
        <xdr:cNvPr id="367" name="n_2mainValue【保健センター・保健所】&#10;有形固定資産減価償却率">
          <a:extLst>
            <a:ext uri="{FF2B5EF4-FFF2-40B4-BE49-F238E27FC236}">
              <a16:creationId xmlns:a16="http://schemas.microsoft.com/office/drawing/2014/main" id="{AA51520C-FE60-4BB1-8038-5D92D0E07BC8}"/>
            </a:ext>
          </a:extLst>
        </xdr:cNvPr>
        <xdr:cNvSpPr txBox="1"/>
      </xdr:nvSpPr>
      <xdr:spPr>
        <a:xfrm>
          <a:off x="14389744" y="1105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38661</xdr:rowOff>
    </xdr:from>
    <xdr:ext cx="405111" cy="259045"/>
    <xdr:sp macro="" textlink="">
      <xdr:nvSpPr>
        <xdr:cNvPr id="368" name="n_3mainValue【保健センター・保健所】&#10;有形固定資産減価償却率">
          <a:extLst>
            <a:ext uri="{FF2B5EF4-FFF2-40B4-BE49-F238E27FC236}">
              <a16:creationId xmlns:a16="http://schemas.microsoft.com/office/drawing/2014/main" id="{3B581CAE-2173-4691-A10E-BA99469477A3}"/>
            </a:ext>
          </a:extLst>
        </xdr:cNvPr>
        <xdr:cNvSpPr txBox="1"/>
      </xdr:nvSpPr>
      <xdr:spPr>
        <a:xfrm>
          <a:off x="135007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38661</xdr:rowOff>
    </xdr:from>
    <xdr:ext cx="405111" cy="259045"/>
    <xdr:sp macro="" textlink="">
      <xdr:nvSpPr>
        <xdr:cNvPr id="369" name="n_4mainValue【保健センター・保健所】&#10;有形固定資産減価償却率">
          <a:extLst>
            <a:ext uri="{FF2B5EF4-FFF2-40B4-BE49-F238E27FC236}">
              <a16:creationId xmlns:a16="http://schemas.microsoft.com/office/drawing/2014/main" id="{435681B4-F213-40F0-B879-B0957B5FD15C}"/>
            </a:ext>
          </a:extLst>
        </xdr:cNvPr>
        <xdr:cNvSpPr txBox="1"/>
      </xdr:nvSpPr>
      <xdr:spPr>
        <a:xfrm>
          <a:off x="126117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a:extLst>
            <a:ext uri="{FF2B5EF4-FFF2-40B4-BE49-F238E27FC236}">
              <a16:creationId xmlns:a16="http://schemas.microsoft.com/office/drawing/2014/main" id="{FD7F4177-0FCE-4D7C-AB94-53CF1CCD2B7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a:extLst>
            <a:ext uri="{FF2B5EF4-FFF2-40B4-BE49-F238E27FC236}">
              <a16:creationId xmlns:a16="http://schemas.microsoft.com/office/drawing/2014/main" id="{E740C6AF-43B8-4744-AEAD-BF17D32F6B2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a:extLst>
            <a:ext uri="{FF2B5EF4-FFF2-40B4-BE49-F238E27FC236}">
              <a16:creationId xmlns:a16="http://schemas.microsoft.com/office/drawing/2014/main" id="{797C2D88-C003-4C52-93DF-6F6C47DD480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a:extLst>
            <a:ext uri="{FF2B5EF4-FFF2-40B4-BE49-F238E27FC236}">
              <a16:creationId xmlns:a16="http://schemas.microsoft.com/office/drawing/2014/main" id="{5A415337-9645-44E1-9EB4-89970029CD7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a:extLst>
            <a:ext uri="{FF2B5EF4-FFF2-40B4-BE49-F238E27FC236}">
              <a16:creationId xmlns:a16="http://schemas.microsoft.com/office/drawing/2014/main" id="{986CB349-B98E-413E-8457-BF5ADB10856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a:extLst>
            <a:ext uri="{FF2B5EF4-FFF2-40B4-BE49-F238E27FC236}">
              <a16:creationId xmlns:a16="http://schemas.microsoft.com/office/drawing/2014/main" id="{451ECDBC-61C1-4B3E-8FD9-5A5224C49D8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a:extLst>
            <a:ext uri="{FF2B5EF4-FFF2-40B4-BE49-F238E27FC236}">
              <a16:creationId xmlns:a16="http://schemas.microsoft.com/office/drawing/2014/main" id="{07F2D3AF-5FF9-4004-9548-BA2CA34871B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a:extLst>
            <a:ext uri="{FF2B5EF4-FFF2-40B4-BE49-F238E27FC236}">
              <a16:creationId xmlns:a16="http://schemas.microsoft.com/office/drawing/2014/main" id="{8869DC44-FFFB-4738-9D98-A12E8843308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8" name="テキスト ボックス 377">
          <a:extLst>
            <a:ext uri="{FF2B5EF4-FFF2-40B4-BE49-F238E27FC236}">
              <a16:creationId xmlns:a16="http://schemas.microsoft.com/office/drawing/2014/main" id="{F3C4CA20-700E-45F0-AFC9-C30A1C1F4D2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9" name="直線コネクタ 378">
          <a:extLst>
            <a:ext uri="{FF2B5EF4-FFF2-40B4-BE49-F238E27FC236}">
              <a16:creationId xmlns:a16="http://schemas.microsoft.com/office/drawing/2014/main" id="{3C1D092F-C9A7-407F-9045-66FA972992B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80" name="直線コネクタ 379">
          <a:extLst>
            <a:ext uri="{FF2B5EF4-FFF2-40B4-BE49-F238E27FC236}">
              <a16:creationId xmlns:a16="http://schemas.microsoft.com/office/drawing/2014/main" id="{43FDE9B5-C687-42C3-8C58-470EFFA2E5BC}"/>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81" name="テキスト ボックス 380">
          <a:extLst>
            <a:ext uri="{FF2B5EF4-FFF2-40B4-BE49-F238E27FC236}">
              <a16:creationId xmlns:a16="http://schemas.microsoft.com/office/drawing/2014/main" id="{1C0F6182-62B0-4132-A65C-95B676BD21FE}"/>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2" name="直線コネクタ 381">
          <a:extLst>
            <a:ext uri="{FF2B5EF4-FFF2-40B4-BE49-F238E27FC236}">
              <a16:creationId xmlns:a16="http://schemas.microsoft.com/office/drawing/2014/main" id="{DA862C6E-01C2-492A-A07D-0DFA6D77111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3" name="テキスト ボックス 382">
          <a:extLst>
            <a:ext uri="{FF2B5EF4-FFF2-40B4-BE49-F238E27FC236}">
              <a16:creationId xmlns:a16="http://schemas.microsoft.com/office/drawing/2014/main" id="{DFE38ACD-1975-45FD-BFFA-2CC30E61AEA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84" name="直線コネクタ 383">
          <a:extLst>
            <a:ext uri="{FF2B5EF4-FFF2-40B4-BE49-F238E27FC236}">
              <a16:creationId xmlns:a16="http://schemas.microsoft.com/office/drawing/2014/main" id="{D0BE40C6-6AF2-466D-8A06-590DB7AC9428}"/>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85" name="テキスト ボックス 384">
          <a:extLst>
            <a:ext uri="{FF2B5EF4-FFF2-40B4-BE49-F238E27FC236}">
              <a16:creationId xmlns:a16="http://schemas.microsoft.com/office/drawing/2014/main" id="{A5D7BB5F-7C3C-4AB8-98A6-E9556FC0FF4B}"/>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6" name="直線コネクタ 385">
          <a:extLst>
            <a:ext uri="{FF2B5EF4-FFF2-40B4-BE49-F238E27FC236}">
              <a16:creationId xmlns:a16="http://schemas.microsoft.com/office/drawing/2014/main" id="{CA00F595-BAC4-4064-BC6F-7EF4AE4EC98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7" name="テキスト ボックス 386">
          <a:extLst>
            <a:ext uri="{FF2B5EF4-FFF2-40B4-BE49-F238E27FC236}">
              <a16:creationId xmlns:a16="http://schemas.microsoft.com/office/drawing/2014/main" id="{12C0ED39-832A-4F11-A1A1-52CBB0FFFB2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8" name="【保健センター・保健所】&#10;一人当たり面積グラフ枠">
          <a:extLst>
            <a:ext uri="{FF2B5EF4-FFF2-40B4-BE49-F238E27FC236}">
              <a16:creationId xmlns:a16="http://schemas.microsoft.com/office/drawing/2014/main" id="{F502EFEA-EE29-4E1F-8738-467D03630EE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389" name="直線コネクタ 388">
          <a:extLst>
            <a:ext uri="{FF2B5EF4-FFF2-40B4-BE49-F238E27FC236}">
              <a16:creationId xmlns:a16="http://schemas.microsoft.com/office/drawing/2014/main" id="{35B2358C-FADB-442F-8A91-AEC1D88A0846}"/>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390" name="【保健センター・保健所】&#10;一人当たり面積最小値テキスト">
          <a:extLst>
            <a:ext uri="{FF2B5EF4-FFF2-40B4-BE49-F238E27FC236}">
              <a16:creationId xmlns:a16="http://schemas.microsoft.com/office/drawing/2014/main" id="{5BF6DC5E-EB71-4FCB-82C4-33BB4A7BBB86}"/>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391" name="直線コネクタ 390">
          <a:extLst>
            <a:ext uri="{FF2B5EF4-FFF2-40B4-BE49-F238E27FC236}">
              <a16:creationId xmlns:a16="http://schemas.microsoft.com/office/drawing/2014/main" id="{CF2FEA93-E5F7-462A-AB90-3C8D3C50FF38}"/>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392" name="【保健センター・保健所】&#10;一人当たり面積最大値テキスト">
          <a:extLst>
            <a:ext uri="{FF2B5EF4-FFF2-40B4-BE49-F238E27FC236}">
              <a16:creationId xmlns:a16="http://schemas.microsoft.com/office/drawing/2014/main" id="{CFE847BA-7532-41F1-AEF3-99F6944996DA}"/>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393" name="直線コネクタ 392">
          <a:extLst>
            <a:ext uri="{FF2B5EF4-FFF2-40B4-BE49-F238E27FC236}">
              <a16:creationId xmlns:a16="http://schemas.microsoft.com/office/drawing/2014/main" id="{B2CFB377-A6E9-4AB2-AB70-043891A9D344}"/>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394" name="【保健センター・保健所】&#10;一人当たり面積平均値テキスト">
          <a:extLst>
            <a:ext uri="{FF2B5EF4-FFF2-40B4-BE49-F238E27FC236}">
              <a16:creationId xmlns:a16="http://schemas.microsoft.com/office/drawing/2014/main" id="{8B5E9A76-8D1D-4E07-B1AE-EF87DAFEEFBA}"/>
            </a:ext>
          </a:extLst>
        </xdr:cNvPr>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395" name="フローチャート: 判断 394">
          <a:extLst>
            <a:ext uri="{FF2B5EF4-FFF2-40B4-BE49-F238E27FC236}">
              <a16:creationId xmlns:a16="http://schemas.microsoft.com/office/drawing/2014/main" id="{D271565E-032F-4FCE-A95E-073F776855CB}"/>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396" name="フローチャート: 判断 395">
          <a:extLst>
            <a:ext uri="{FF2B5EF4-FFF2-40B4-BE49-F238E27FC236}">
              <a16:creationId xmlns:a16="http://schemas.microsoft.com/office/drawing/2014/main" id="{EB5DA244-2421-43E0-86CF-0F95769FCD4F}"/>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397" name="フローチャート: 判断 396">
          <a:extLst>
            <a:ext uri="{FF2B5EF4-FFF2-40B4-BE49-F238E27FC236}">
              <a16:creationId xmlns:a16="http://schemas.microsoft.com/office/drawing/2014/main" id="{F7BC2F5B-8F16-4121-945C-60AB887FCA10}"/>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398" name="フローチャート: 判断 397">
          <a:extLst>
            <a:ext uri="{FF2B5EF4-FFF2-40B4-BE49-F238E27FC236}">
              <a16:creationId xmlns:a16="http://schemas.microsoft.com/office/drawing/2014/main" id="{A526ADFD-C8FB-4922-9835-77D8C33F2B64}"/>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399" name="フローチャート: 判断 398">
          <a:extLst>
            <a:ext uri="{FF2B5EF4-FFF2-40B4-BE49-F238E27FC236}">
              <a16:creationId xmlns:a16="http://schemas.microsoft.com/office/drawing/2014/main" id="{82EC5D8F-AA2D-45C4-80AC-102DCDBF07EE}"/>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AE2E1496-54AA-493F-BA2C-9EEE6BF09D1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F76690F8-8C36-4F98-A9EF-47208BFCF65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1C0E2BDD-364A-4303-8154-DB165E7C69D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9C12A858-E695-432C-96C3-D9EF680B1CE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90CE143A-3671-4EC4-A814-F7C8291077A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122365</xdr:rowOff>
    </xdr:from>
    <xdr:to>
      <xdr:col>116</xdr:col>
      <xdr:colOff>114300</xdr:colOff>
      <xdr:row>63</xdr:row>
      <xdr:rowOff>52515</xdr:rowOff>
    </xdr:to>
    <xdr:sp macro="" textlink="">
      <xdr:nvSpPr>
        <xdr:cNvPr id="405" name="楕円 404">
          <a:extLst>
            <a:ext uri="{FF2B5EF4-FFF2-40B4-BE49-F238E27FC236}">
              <a16:creationId xmlns:a16="http://schemas.microsoft.com/office/drawing/2014/main" id="{3AD6B9EF-589F-44A8-B23C-170AB724E8C9}"/>
            </a:ext>
          </a:extLst>
        </xdr:cNvPr>
        <xdr:cNvSpPr/>
      </xdr:nvSpPr>
      <xdr:spPr>
        <a:xfrm>
          <a:off x="22110700" y="107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37292</xdr:rowOff>
    </xdr:from>
    <xdr:ext cx="469744" cy="259045"/>
    <xdr:sp macro="" textlink="">
      <xdr:nvSpPr>
        <xdr:cNvPr id="406" name="【保健センター・保健所】&#10;一人当たり面積該当値テキスト">
          <a:extLst>
            <a:ext uri="{FF2B5EF4-FFF2-40B4-BE49-F238E27FC236}">
              <a16:creationId xmlns:a16="http://schemas.microsoft.com/office/drawing/2014/main" id="{788B9205-14C5-45B6-86E8-88B7130B3368}"/>
            </a:ext>
          </a:extLst>
        </xdr:cNvPr>
        <xdr:cNvSpPr txBox="1"/>
      </xdr:nvSpPr>
      <xdr:spPr>
        <a:xfrm>
          <a:off x="22199600" y="1066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123507</xdr:rowOff>
    </xdr:from>
    <xdr:to>
      <xdr:col>112</xdr:col>
      <xdr:colOff>38100</xdr:colOff>
      <xdr:row>63</xdr:row>
      <xdr:rowOff>53657</xdr:rowOff>
    </xdr:to>
    <xdr:sp macro="" textlink="">
      <xdr:nvSpPr>
        <xdr:cNvPr id="407" name="楕円 406">
          <a:extLst>
            <a:ext uri="{FF2B5EF4-FFF2-40B4-BE49-F238E27FC236}">
              <a16:creationId xmlns:a16="http://schemas.microsoft.com/office/drawing/2014/main" id="{20D3B35D-8F9E-410F-9FFB-37D029C68047}"/>
            </a:ext>
          </a:extLst>
        </xdr:cNvPr>
        <xdr:cNvSpPr/>
      </xdr:nvSpPr>
      <xdr:spPr>
        <a:xfrm>
          <a:off x="21272500" y="107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1715</xdr:rowOff>
    </xdr:from>
    <xdr:to>
      <xdr:col>116</xdr:col>
      <xdr:colOff>63500</xdr:colOff>
      <xdr:row>63</xdr:row>
      <xdr:rowOff>2857</xdr:rowOff>
    </xdr:to>
    <xdr:cxnSp macro="">
      <xdr:nvCxnSpPr>
        <xdr:cNvPr id="408" name="直線コネクタ 407">
          <a:extLst>
            <a:ext uri="{FF2B5EF4-FFF2-40B4-BE49-F238E27FC236}">
              <a16:creationId xmlns:a16="http://schemas.microsoft.com/office/drawing/2014/main" id="{16A71BEB-C1D0-4CB3-B778-F3E5D67E52F3}"/>
            </a:ext>
          </a:extLst>
        </xdr:cNvPr>
        <xdr:cNvCxnSpPr/>
      </xdr:nvCxnSpPr>
      <xdr:spPr>
        <a:xfrm flipV="1">
          <a:off x="21323300" y="10803065"/>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124651</xdr:rowOff>
    </xdr:from>
    <xdr:to>
      <xdr:col>107</xdr:col>
      <xdr:colOff>101600</xdr:colOff>
      <xdr:row>63</xdr:row>
      <xdr:rowOff>54801</xdr:rowOff>
    </xdr:to>
    <xdr:sp macro="" textlink="">
      <xdr:nvSpPr>
        <xdr:cNvPr id="409" name="楕円 408">
          <a:extLst>
            <a:ext uri="{FF2B5EF4-FFF2-40B4-BE49-F238E27FC236}">
              <a16:creationId xmlns:a16="http://schemas.microsoft.com/office/drawing/2014/main" id="{84FBB168-F38D-46CA-B7B8-3737CBBB194C}"/>
            </a:ext>
          </a:extLst>
        </xdr:cNvPr>
        <xdr:cNvSpPr/>
      </xdr:nvSpPr>
      <xdr:spPr>
        <a:xfrm>
          <a:off x="20383500" y="107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2857</xdr:rowOff>
    </xdr:from>
    <xdr:to>
      <xdr:col>111</xdr:col>
      <xdr:colOff>177800</xdr:colOff>
      <xdr:row>63</xdr:row>
      <xdr:rowOff>4001</xdr:rowOff>
    </xdr:to>
    <xdr:cxnSp macro="">
      <xdr:nvCxnSpPr>
        <xdr:cNvPr id="410" name="直線コネクタ 409">
          <a:extLst>
            <a:ext uri="{FF2B5EF4-FFF2-40B4-BE49-F238E27FC236}">
              <a16:creationId xmlns:a16="http://schemas.microsoft.com/office/drawing/2014/main" id="{42C9C30C-4DF7-4171-A4AE-D523B06A0FBC}"/>
            </a:ext>
          </a:extLst>
        </xdr:cNvPr>
        <xdr:cNvCxnSpPr/>
      </xdr:nvCxnSpPr>
      <xdr:spPr>
        <a:xfrm flipV="1">
          <a:off x="20434300" y="1080420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125794</xdr:rowOff>
    </xdr:from>
    <xdr:to>
      <xdr:col>102</xdr:col>
      <xdr:colOff>165100</xdr:colOff>
      <xdr:row>63</xdr:row>
      <xdr:rowOff>55944</xdr:rowOff>
    </xdr:to>
    <xdr:sp macro="" textlink="">
      <xdr:nvSpPr>
        <xdr:cNvPr id="411" name="楕円 410">
          <a:extLst>
            <a:ext uri="{FF2B5EF4-FFF2-40B4-BE49-F238E27FC236}">
              <a16:creationId xmlns:a16="http://schemas.microsoft.com/office/drawing/2014/main" id="{0C862F4C-3C41-4E99-A956-1C6FDD794836}"/>
            </a:ext>
          </a:extLst>
        </xdr:cNvPr>
        <xdr:cNvSpPr/>
      </xdr:nvSpPr>
      <xdr:spPr>
        <a:xfrm>
          <a:off x="19494500" y="107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4001</xdr:rowOff>
    </xdr:from>
    <xdr:to>
      <xdr:col>107</xdr:col>
      <xdr:colOff>50800</xdr:colOff>
      <xdr:row>63</xdr:row>
      <xdr:rowOff>5144</xdr:rowOff>
    </xdr:to>
    <xdr:cxnSp macro="">
      <xdr:nvCxnSpPr>
        <xdr:cNvPr id="412" name="直線コネクタ 411">
          <a:extLst>
            <a:ext uri="{FF2B5EF4-FFF2-40B4-BE49-F238E27FC236}">
              <a16:creationId xmlns:a16="http://schemas.microsoft.com/office/drawing/2014/main" id="{35D6629D-645A-47FF-A62B-BCE0EDAC01A5}"/>
            </a:ext>
          </a:extLst>
        </xdr:cNvPr>
        <xdr:cNvCxnSpPr/>
      </xdr:nvCxnSpPr>
      <xdr:spPr>
        <a:xfrm flipV="1">
          <a:off x="19545300" y="1080535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126936</xdr:rowOff>
    </xdr:from>
    <xdr:to>
      <xdr:col>98</xdr:col>
      <xdr:colOff>38100</xdr:colOff>
      <xdr:row>63</xdr:row>
      <xdr:rowOff>57086</xdr:rowOff>
    </xdr:to>
    <xdr:sp macro="" textlink="">
      <xdr:nvSpPr>
        <xdr:cNvPr id="413" name="楕円 412">
          <a:extLst>
            <a:ext uri="{FF2B5EF4-FFF2-40B4-BE49-F238E27FC236}">
              <a16:creationId xmlns:a16="http://schemas.microsoft.com/office/drawing/2014/main" id="{A8DDD8CC-F17B-417C-AFBF-29B53AA53E4B}"/>
            </a:ext>
          </a:extLst>
        </xdr:cNvPr>
        <xdr:cNvSpPr/>
      </xdr:nvSpPr>
      <xdr:spPr>
        <a:xfrm>
          <a:off x="18605500" y="1075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5144</xdr:rowOff>
    </xdr:from>
    <xdr:to>
      <xdr:col>102</xdr:col>
      <xdr:colOff>114300</xdr:colOff>
      <xdr:row>63</xdr:row>
      <xdr:rowOff>6286</xdr:rowOff>
    </xdr:to>
    <xdr:cxnSp macro="">
      <xdr:nvCxnSpPr>
        <xdr:cNvPr id="414" name="直線コネクタ 413">
          <a:extLst>
            <a:ext uri="{FF2B5EF4-FFF2-40B4-BE49-F238E27FC236}">
              <a16:creationId xmlns:a16="http://schemas.microsoft.com/office/drawing/2014/main" id="{354EB853-0582-4184-939A-D322E59234C0}"/>
            </a:ext>
          </a:extLst>
        </xdr:cNvPr>
        <xdr:cNvCxnSpPr/>
      </xdr:nvCxnSpPr>
      <xdr:spPr>
        <a:xfrm flipV="1">
          <a:off x="18656300" y="10806494"/>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415" name="n_1aveValue【保健センター・保健所】&#10;一人当たり面積">
          <a:extLst>
            <a:ext uri="{FF2B5EF4-FFF2-40B4-BE49-F238E27FC236}">
              <a16:creationId xmlns:a16="http://schemas.microsoft.com/office/drawing/2014/main" id="{7EAABDD9-8A00-402C-8617-738D71EC2980}"/>
            </a:ext>
          </a:extLst>
        </xdr:cNvPr>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416" name="n_2aveValue【保健センター・保健所】&#10;一人当たり面積">
          <a:extLst>
            <a:ext uri="{FF2B5EF4-FFF2-40B4-BE49-F238E27FC236}">
              <a16:creationId xmlns:a16="http://schemas.microsoft.com/office/drawing/2014/main" id="{7C7CEA03-21FA-4A9C-AFD2-85D07D2879EE}"/>
            </a:ext>
          </a:extLst>
        </xdr:cNvPr>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417" name="n_3aveValue【保健センター・保健所】&#10;一人当たり面積">
          <a:extLst>
            <a:ext uri="{FF2B5EF4-FFF2-40B4-BE49-F238E27FC236}">
              <a16:creationId xmlns:a16="http://schemas.microsoft.com/office/drawing/2014/main" id="{C2D7625D-B6CC-40E6-950A-0DADEFD08CA5}"/>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418" name="n_4aveValue【保健センター・保健所】&#10;一人当たり面積">
          <a:extLst>
            <a:ext uri="{FF2B5EF4-FFF2-40B4-BE49-F238E27FC236}">
              <a16:creationId xmlns:a16="http://schemas.microsoft.com/office/drawing/2014/main" id="{FAEEECC2-C19D-4214-A3B9-13C2A1600232}"/>
            </a:ext>
          </a:extLst>
        </xdr:cNvPr>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44784</xdr:rowOff>
    </xdr:from>
    <xdr:ext cx="469744" cy="259045"/>
    <xdr:sp macro="" textlink="">
      <xdr:nvSpPr>
        <xdr:cNvPr id="419" name="n_1mainValue【保健センター・保健所】&#10;一人当たり面積">
          <a:extLst>
            <a:ext uri="{FF2B5EF4-FFF2-40B4-BE49-F238E27FC236}">
              <a16:creationId xmlns:a16="http://schemas.microsoft.com/office/drawing/2014/main" id="{27BA5D56-D430-4EA4-8B13-96F21496E002}"/>
            </a:ext>
          </a:extLst>
        </xdr:cNvPr>
        <xdr:cNvSpPr txBox="1"/>
      </xdr:nvSpPr>
      <xdr:spPr>
        <a:xfrm>
          <a:off x="21075727" y="1084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45928</xdr:rowOff>
    </xdr:from>
    <xdr:ext cx="469744" cy="259045"/>
    <xdr:sp macro="" textlink="">
      <xdr:nvSpPr>
        <xdr:cNvPr id="420" name="n_2mainValue【保健センター・保健所】&#10;一人当たり面積">
          <a:extLst>
            <a:ext uri="{FF2B5EF4-FFF2-40B4-BE49-F238E27FC236}">
              <a16:creationId xmlns:a16="http://schemas.microsoft.com/office/drawing/2014/main" id="{9522079B-34DC-4DAA-8E91-B377E5BB90E9}"/>
            </a:ext>
          </a:extLst>
        </xdr:cNvPr>
        <xdr:cNvSpPr txBox="1"/>
      </xdr:nvSpPr>
      <xdr:spPr>
        <a:xfrm>
          <a:off x="20199427" y="1084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47071</xdr:rowOff>
    </xdr:from>
    <xdr:ext cx="469744" cy="259045"/>
    <xdr:sp macro="" textlink="">
      <xdr:nvSpPr>
        <xdr:cNvPr id="421" name="n_3mainValue【保健センター・保健所】&#10;一人当たり面積">
          <a:extLst>
            <a:ext uri="{FF2B5EF4-FFF2-40B4-BE49-F238E27FC236}">
              <a16:creationId xmlns:a16="http://schemas.microsoft.com/office/drawing/2014/main" id="{9D8F9C70-929A-4E90-9FF2-83F10C778337}"/>
            </a:ext>
          </a:extLst>
        </xdr:cNvPr>
        <xdr:cNvSpPr txBox="1"/>
      </xdr:nvSpPr>
      <xdr:spPr>
        <a:xfrm>
          <a:off x="19310427" y="1084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48213</xdr:rowOff>
    </xdr:from>
    <xdr:ext cx="469744" cy="259045"/>
    <xdr:sp macro="" textlink="">
      <xdr:nvSpPr>
        <xdr:cNvPr id="422" name="n_4mainValue【保健センター・保健所】&#10;一人当たり面積">
          <a:extLst>
            <a:ext uri="{FF2B5EF4-FFF2-40B4-BE49-F238E27FC236}">
              <a16:creationId xmlns:a16="http://schemas.microsoft.com/office/drawing/2014/main" id="{CCC3F599-0A17-4631-94AF-59B2318B64B5}"/>
            </a:ext>
          </a:extLst>
        </xdr:cNvPr>
        <xdr:cNvSpPr txBox="1"/>
      </xdr:nvSpPr>
      <xdr:spPr>
        <a:xfrm>
          <a:off x="18421427" y="1084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a:extLst>
            <a:ext uri="{FF2B5EF4-FFF2-40B4-BE49-F238E27FC236}">
              <a16:creationId xmlns:a16="http://schemas.microsoft.com/office/drawing/2014/main" id="{86C5DFFB-80CD-4445-AB64-868EB12B862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a:extLst>
            <a:ext uri="{FF2B5EF4-FFF2-40B4-BE49-F238E27FC236}">
              <a16:creationId xmlns:a16="http://schemas.microsoft.com/office/drawing/2014/main" id="{FDB8CC16-6A56-4F37-B1B9-F25A7E899CE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a:extLst>
            <a:ext uri="{FF2B5EF4-FFF2-40B4-BE49-F238E27FC236}">
              <a16:creationId xmlns:a16="http://schemas.microsoft.com/office/drawing/2014/main" id="{AF650575-DE74-40FC-8C9F-E5B5C9F96C7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a:extLst>
            <a:ext uri="{FF2B5EF4-FFF2-40B4-BE49-F238E27FC236}">
              <a16:creationId xmlns:a16="http://schemas.microsoft.com/office/drawing/2014/main" id="{ED414502-1B59-4879-BA1E-740670AF957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a:extLst>
            <a:ext uri="{FF2B5EF4-FFF2-40B4-BE49-F238E27FC236}">
              <a16:creationId xmlns:a16="http://schemas.microsoft.com/office/drawing/2014/main" id="{15D1ABC0-0C48-4B20-8A20-2B96CEDE695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a:extLst>
            <a:ext uri="{FF2B5EF4-FFF2-40B4-BE49-F238E27FC236}">
              <a16:creationId xmlns:a16="http://schemas.microsoft.com/office/drawing/2014/main" id="{6F37CF65-645E-4D1B-B086-7DF6A474CAB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a:extLst>
            <a:ext uri="{FF2B5EF4-FFF2-40B4-BE49-F238E27FC236}">
              <a16:creationId xmlns:a16="http://schemas.microsoft.com/office/drawing/2014/main" id="{65D8A358-9D00-4F35-BB88-14F64907FCA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a:extLst>
            <a:ext uri="{FF2B5EF4-FFF2-40B4-BE49-F238E27FC236}">
              <a16:creationId xmlns:a16="http://schemas.microsoft.com/office/drawing/2014/main" id="{8AF9CB1C-1E54-48CC-9877-2D5D9F25D11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a:extLst>
            <a:ext uri="{FF2B5EF4-FFF2-40B4-BE49-F238E27FC236}">
              <a16:creationId xmlns:a16="http://schemas.microsoft.com/office/drawing/2014/main" id="{1919BE84-7640-4818-A39A-55E1F14C8FB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a:extLst>
            <a:ext uri="{FF2B5EF4-FFF2-40B4-BE49-F238E27FC236}">
              <a16:creationId xmlns:a16="http://schemas.microsoft.com/office/drawing/2014/main" id="{2F7CBD2C-51A4-4277-AB84-2367336037E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a:extLst>
            <a:ext uri="{FF2B5EF4-FFF2-40B4-BE49-F238E27FC236}">
              <a16:creationId xmlns:a16="http://schemas.microsoft.com/office/drawing/2014/main" id="{4377E958-1CC0-4FDE-8E09-E9FFFE2A5DE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4" name="直線コネクタ 433">
          <a:extLst>
            <a:ext uri="{FF2B5EF4-FFF2-40B4-BE49-F238E27FC236}">
              <a16:creationId xmlns:a16="http://schemas.microsoft.com/office/drawing/2014/main" id="{7C0BF39C-9466-4AF8-B4E4-4F3EA504558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5" name="テキスト ボックス 434">
          <a:extLst>
            <a:ext uri="{FF2B5EF4-FFF2-40B4-BE49-F238E27FC236}">
              <a16:creationId xmlns:a16="http://schemas.microsoft.com/office/drawing/2014/main" id="{2877639B-8FF8-4F74-AD5B-AAEEF69103A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6" name="直線コネクタ 435">
          <a:extLst>
            <a:ext uri="{FF2B5EF4-FFF2-40B4-BE49-F238E27FC236}">
              <a16:creationId xmlns:a16="http://schemas.microsoft.com/office/drawing/2014/main" id="{6D828071-21FB-4288-AD03-04AE089EDFC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7" name="テキスト ボックス 436">
          <a:extLst>
            <a:ext uri="{FF2B5EF4-FFF2-40B4-BE49-F238E27FC236}">
              <a16:creationId xmlns:a16="http://schemas.microsoft.com/office/drawing/2014/main" id="{5F7BAA40-E863-40D8-858F-C9868917CCC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8" name="直線コネクタ 437">
          <a:extLst>
            <a:ext uri="{FF2B5EF4-FFF2-40B4-BE49-F238E27FC236}">
              <a16:creationId xmlns:a16="http://schemas.microsoft.com/office/drawing/2014/main" id="{3B2DF003-6C0B-4782-8E17-425A760825E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9" name="テキスト ボックス 438">
          <a:extLst>
            <a:ext uri="{FF2B5EF4-FFF2-40B4-BE49-F238E27FC236}">
              <a16:creationId xmlns:a16="http://schemas.microsoft.com/office/drawing/2014/main" id="{18DA5B8E-4F98-4F27-97A6-CADD5D571DE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0" name="直線コネクタ 439">
          <a:extLst>
            <a:ext uri="{FF2B5EF4-FFF2-40B4-BE49-F238E27FC236}">
              <a16:creationId xmlns:a16="http://schemas.microsoft.com/office/drawing/2014/main" id="{F618A3CC-AA54-481C-8279-76A334736C9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1" name="テキスト ボックス 440">
          <a:extLst>
            <a:ext uri="{FF2B5EF4-FFF2-40B4-BE49-F238E27FC236}">
              <a16:creationId xmlns:a16="http://schemas.microsoft.com/office/drawing/2014/main" id="{FEFD83F9-B0DD-4EE8-B015-C5A420338D9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2" name="直線コネクタ 441">
          <a:extLst>
            <a:ext uri="{FF2B5EF4-FFF2-40B4-BE49-F238E27FC236}">
              <a16:creationId xmlns:a16="http://schemas.microsoft.com/office/drawing/2014/main" id="{291BDF1A-5C64-427C-96CD-3228F8CD4EF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3" name="テキスト ボックス 442">
          <a:extLst>
            <a:ext uri="{FF2B5EF4-FFF2-40B4-BE49-F238E27FC236}">
              <a16:creationId xmlns:a16="http://schemas.microsoft.com/office/drawing/2014/main" id="{BFF82262-8564-4948-948D-D2C37D2617E6}"/>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a:extLst>
            <a:ext uri="{FF2B5EF4-FFF2-40B4-BE49-F238E27FC236}">
              <a16:creationId xmlns:a16="http://schemas.microsoft.com/office/drawing/2014/main" id="{B80CEFDD-5CFE-4F2E-93AD-BF382CE5C71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a:extLst>
            <a:ext uri="{FF2B5EF4-FFF2-40B4-BE49-F238E27FC236}">
              <a16:creationId xmlns:a16="http://schemas.microsoft.com/office/drawing/2014/main" id="{8F2AA05D-C583-413F-936F-C9AF10A768D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46" name="直線コネクタ 445">
          <a:extLst>
            <a:ext uri="{FF2B5EF4-FFF2-40B4-BE49-F238E27FC236}">
              <a16:creationId xmlns:a16="http://schemas.microsoft.com/office/drawing/2014/main" id="{51C1590B-E68F-4ADC-96CA-334F36A3F872}"/>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47" name="【消防施設】&#10;有形固定資産減価償却率最小値テキスト">
          <a:extLst>
            <a:ext uri="{FF2B5EF4-FFF2-40B4-BE49-F238E27FC236}">
              <a16:creationId xmlns:a16="http://schemas.microsoft.com/office/drawing/2014/main" id="{730B7911-35C9-4700-9583-5ED6FE150378}"/>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48" name="直線コネクタ 447">
          <a:extLst>
            <a:ext uri="{FF2B5EF4-FFF2-40B4-BE49-F238E27FC236}">
              <a16:creationId xmlns:a16="http://schemas.microsoft.com/office/drawing/2014/main" id="{772D9F67-16A6-4DAA-B0F9-CB3B31A58C9D}"/>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49" name="【消防施設】&#10;有形固定資産減価償却率最大値テキスト">
          <a:extLst>
            <a:ext uri="{FF2B5EF4-FFF2-40B4-BE49-F238E27FC236}">
              <a16:creationId xmlns:a16="http://schemas.microsoft.com/office/drawing/2014/main" id="{4F4FDD5A-0BCD-494D-A521-161F39825553}"/>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0" name="直線コネクタ 449">
          <a:extLst>
            <a:ext uri="{FF2B5EF4-FFF2-40B4-BE49-F238E27FC236}">
              <a16:creationId xmlns:a16="http://schemas.microsoft.com/office/drawing/2014/main" id="{50E67950-A202-41AE-AA0D-02F97B0B5BF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451" name="【消防施設】&#10;有形固定資産減価償却率平均値テキスト">
          <a:extLst>
            <a:ext uri="{FF2B5EF4-FFF2-40B4-BE49-F238E27FC236}">
              <a16:creationId xmlns:a16="http://schemas.microsoft.com/office/drawing/2014/main" id="{74FD14AA-6D26-4A60-BE4B-E71BD2C0DBEE}"/>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452" name="フローチャート: 判断 451">
          <a:extLst>
            <a:ext uri="{FF2B5EF4-FFF2-40B4-BE49-F238E27FC236}">
              <a16:creationId xmlns:a16="http://schemas.microsoft.com/office/drawing/2014/main" id="{2BC31E3D-1E2C-4F06-B565-455D1A270C45}"/>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53" name="フローチャート: 判断 452">
          <a:extLst>
            <a:ext uri="{FF2B5EF4-FFF2-40B4-BE49-F238E27FC236}">
              <a16:creationId xmlns:a16="http://schemas.microsoft.com/office/drawing/2014/main" id="{4D395F47-6CE6-409E-B0EF-657A0D9F505B}"/>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454" name="フローチャート: 判断 453">
          <a:extLst>
            <a:ext uri="{FF2B5EF4-FFF2-40B4-BE49-F238E27FC236}">
              <a16:creationId xmlns:a16="http://schemas.microsoft.com/office/drawing/2014/main" id="{55180C55-2F25-4630-AE97-4F7C4AEF7628}"/>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455" name="フローチャート: 判断 454">
          <a:extLst>
            <a:ext uri="{FF2B5EF4-FFF2-40B4-BE49-F238E27FC236}">
              <a16:creationId xmlns:a16="http://schemas.microsoft.com/office/drawing/2014/main" id="{1913E0A8-4038-4F6E-8238-355CC1097069}"/>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456" name="フローチャート: 判断 455">
          <a:extLst>
            <a:ext uri="{FF2B5EF4-FFF2-40B4-BE49-F238E27FC236}">
              <a16:creationId xmlns:a16="http://schemas.microsoft.com/office/drawing/2014/main" id="{F5117127-F93A-4BEF-8F27-9AB99EBB8C1F}"/>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EC9A6661-0CA7-4479-A916-D33216F91C8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638BF120-EB8D-4965-B925-45E63D2CD44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CA31F9F0-85C4-474A-AD4A-93AEFAF0DAB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95E59F41-E4C2-4F07-A285-C5948A6AA96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63413FD4-F504-40FA-9B69-EC541D3C030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139700</xdr:rowOff>
    </xdr:from>
    <xdr:to>
      <xdr:col>85</xdr:col>
      <xdr:colOff>177800</xdr:colOff>
      <xdr:row>84</xdr:row>
      <xdr:rowOff>69850</xdr:rowOff>
    </xdr:to>
    <xdr:sp macro="" textlink="">
      <xdr:nvSpPr>
        <xdr:cNvPr id="462" name="楕円 461">
          <a:extLst>
            <a:ext uri="{FF2B5EF4-FFF2-40B4-BE49-F238E27FC236}">
              <a16:creationId xmlns:a16="http://schemas.microsoft.com/office/drawing/2014/main" id="{CB95AF6C-28B9-45AC-9DD9-2F00E8B836E4}"/>
            </a:ext>
          </a:extLst>
        </xdr:cNvPr>
        <xdr:cNvSpPr/>
      </xdr:nvSpPr>
      <xdr:spPr>
        <a:xfrm>
          <a:off x="162687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118127</xdr:rowOff>
    </xdr:from>
    <xdr:ext cx="405111" cy="259045"/>
    <xdr:sp macro="" textlink="">
      <xdr:nvSpPr>
        <xdr:cNvPr id="463" name="【消防施設】&#10;有形固定資産減価償却率該当値テキスト">
          <a:extLst>
            <a:ext uri="{FF2B5EF4-FFF2-40B4-BE49-F238E27FC236}">
              <a16:creationId xmlns:a16="http://schemas.microsoft.com/office/drawing/2014/main" id="{21B404DC-99E2-445B-8085-24352EF0EAEE}"/>
            </a:ext>
          </a:extLst>
        </xdr:cNvPr>
        <xdr:cNvSpPr txBox="1"/>
      </xdr:nvSpPr>
      <xdr:spPr>
        <a:xfrm>
          <a:off x="16357600"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119380</xdr:rowOff>
    </xdr:from>
    <xdr:to>
      <xdr:col>81</xdr:col>
      <xdr:colOff>101600</xdr:colOff>
      <xdr:row>84</xdr:row>
      <xdr:rowOff>49530</xdr:rowOff>
    </xdr:to>
    <xdr:sp macro="" textlink="">
      <xdr:nvSpPr>
        <xdr:cNvPr id="464" name="楕円 463">
          <a:extLst>
            <a:ext uri="{FF2B5EF4-FFF2-40B4-BE49-F238E27FC236}">
              <a16:creationId xmlns:a16="http://schemas.microsoft.com/office/drawing/2014/main" id="{F2176DCB-0211-4F85-949D-15F373BD22E4}"/>
            </a:ext>
          </a:extLst>
        </xdr:cNvPr>
        <xdr:cNvSpPr/>
      </xdr:nvSpPr>
      <xdr:spPr>
        <a:xfrm>
          <a:off x="15430500" y="1434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170180</xdr:rowOff>
    </xdr:from>
    <xdr:to>
      <xdr:col>85</xdr:col>
      <xdr:colOff>127000</xdr:colOff>
      <xdr:row>84</xdr:row>
      <xdr:rowOff>19050</xdr:rowOff>
    </xdr:to>
    <xdr:cxnSp macro="">
      <xdr:nvCxnSpPr>
        <xdr:cNvPr id="465" name="直線コネクタ 464">
          <a:extLst>
            <a:ext uri="{FF2B5EF4-FFF2-40B4-BE49-F238E27FC236}">
              <a16:creationId xmlns:a16="http://schemas.microsoft.com/office/drawing/2014/main" id="{943FD6C6-620B-4885-B799-E2C43FE7EDE7}"/>
            </a:ext>
          </a:extLst>
        </xdr:cNvPr>
        <xdr:cNvCxnSpPr/>
      </xdr:nvCxnSpPr>
      <xdr:spPr>
        <a:xfrm>
          <a:off x="15481300" y="1440053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13970</xdr:rowOff>
    </xdr:from>
    <xdr:to>
      <xdr:col>76</xdr:col>
      <xdr:colOff>165100</xdr:colOff>
      <xdr:row>84</xdr:row>
      <xdr:rowOff>115570</xdr:rowOff>
    </xdr:to>
    <xdr:sp macro="" textlink="">
      <xdr:nvSpPr>
        <xdr:cNvPr id="466" name="楕円 465">
          <a:extLst>
            <a:ext uri="{FF2B5EF4-FFF2-40B4-BE49-F238E27FC236}">
              <a16:creationId xmlns:a16="http://schemas.microsoft.com/office/drawing/2014/main" id="{CEAD7D54-09B4-404A-B19D-509967805232}"/>
            </a:ext>
          </a:extLst>
        </xdr:cNvPr>
        <xdr:cNvSpPr/>
      </xdr:nvSpPr>
      <xdr:spPr>
        <a:xfrm>
          <a:off x="14541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170180</xdr:rowOff>
    </xdr:from>
    <xdr:to>
      <xdr:col>81</xdr:col>
      <xdr:colOff>50800</xdr:colOff>
      <xdr:row>84</xdr:row>
      <xdr:rowOff>64770</xdr:rowOff>
    </xdr:to>
    <xdr:cxnSp macro="">
      <xdr:nvCxnSpPr>
        <xdr:cNvPr id="467" name="直線コネクタ 466">
          <a:extLst>
            <a:ext uri="{FF2B5EF4-FFF2-40B4-BE49-F238E27FC236}">
              <a16:creationId xmlns:a16="http://schemas.microsoft.com/office/drawing/2014/main" id="{5D250C58-AE57-4C27-B01D-9F2685833B20}"/>
            </a:ext>
          </a:extLst>
        </xdr:cNvPr>
        <xdr:cNvCxnSpPr/>
      </xdr:nvCxnSpPr>
      <xdr:spPr>
        <a:xfrm flipV="1">
          <a:off x="14592300" y="14400530"/>
          <a:ext cx="889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107950</xdr:rowOff>
    </xdr:from>
    <xdr:to>
      <xdr:col>72</xdr:col>
      <xdr:colOff>38100</xdr:colOff>
      <xdr:row>83</xdr:row>
      <xdr:rowOff>38100</xdr:rowOff>
    </xdr:to>
    <xdr:sp macro="" textlink="">
      <xdr:nvSpPr>
        <xdr:cNvPr id="468" name="楕円 467">
          <a:extLst>
            <a:ext uri="{FF2B5EF4-FFF2-40B4-BE49-F238E27FC236}">
              <a16:creationId xmlns:a16="http://schemas.microsoft.com/office/drawing/2014/main" id="{231598B0-BD85-4DD2-A8F9-084C6919FAEA}"/>
            </a:ext>
          </a:extLst>
        </xdr:cNvPr>
        <xdr:cNvSpPr/>
      </xdr:nvSpPr>
      <xdr:spPr>
        <a:xfrm>
          <a:off x="13652500" y="141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158750</xdr:rowOff>
    </xdr:from>
    <xdr:to>
      <xdr:col>76</xdr:col>
      <xdr:colOff>114300</xdr:colOff>
      <xdr:row>84</xdr:row>
      <xdr:rowOff>64770</xdr:rowOff>
    </xdr:to>
    <xdr:cxnSp macro="">
      <xdr:nvCxnSpPr>
        <xdr:cNvPr id="469" name="直線コネクタ 468">
          <a:extLst>
            <a:ext uri="{FF2B5EF4-FFF2-40B4-BE49-F238E27FC236}">
              <a16:creationId xmlns:a16="http://schemas.microsoft.com/office/drawing/2014/main" id="{81A4B243-2727-44ED-BEDE-7DA0B8BFE0ED}"/>
            </a:ext>
          </a:extLst>
        </xdr:cNvPr>
        <xdr:cNvCxnSpPr/>
      </xdr:nvCxnSpPr>
      <xdr:spPr>
        <a:xfrm>
          <a:off x="13703300" y="14217650"/>
          <a:ext cx="889000" cy="2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125730</xdr:rowOff>
    </xdr:from>
    <xdr:to>
      <xdr:col>67</xdr:col>
      <xdr:colOff>101600</xdr:colOff>
      <xdr:row>85</xdr:row>
      <xdr:rowOff>55880</xdr:rowOff>
    </xdr:to>
    <xdr:sp macro="" textlink="">
      <xdr:nvSpPr>
        <xdr:cNvPr id="470" name="楕円 469">
          <a:extLst>
            <a:ext uri="{FF2B5EF4-FFF2-40B4-BE49-F238E27FC236}">
              <a16:creationId xmlns:a16="http://schemas.microsoft.com/office/drawing/2014/main" id="{48DCA293-43BB-46AB-8CEB-D4DE7CDD0F80}"/>
            </a:ext>
          </a:extLst>
        </xdr:cNvPr>
        <xdr:cNvSpPr/>
      </xdr:nvSpPr>
      <xdr:spPr>
        <a:xfrm>
          <a:off x="12763500" y="145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158750</xdr:rowOff>
    </xdr:from>
    <xdr:to>
      <xdr:col>71</xdr:col>
      <xdr:colOff>177800</xdr:colOff>
      <xdr:row>85</xdr:row>
      <xdr:rowOff>5080</xdr:rowOff>
    </xdr:to>
    <xdr:cxnSp macro="">
      <xdr:nvCxnSpPr>
        <xdr:cNvPr id="471" name="直線コネクタ 470">
          <a:extLst>
            <a:ext uri="{FF2B5EF4-FFF2-40B4-BE49-F238E27FC236}">
              <a16:creationId xmlns:a16="http://schemas.microsoft.com/office/drawing/2014/main" id="{C315C649-03B4-4AE4-A874-0A4D4F98334B}"/>
            </a:ext>
          </a:extLst>
        </xdr:cNvPr>
        <xdr:cNvCxnSpPr/>
      </xdr:nvCxnSpPr>
      <xdr:spPr>
        <a:xfrm flipV="1">
          <a:off x="12814300" y="14217650"/>
          <a:ext cx="889000" cy="36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472" name="n_1aveValue【消防施設】&#10;有形固定資産減価償却率">
          <a:extLst>
            <a:ext uri="{FF2B5EF4-FFF2-40B4-BE49-F238E27FC236}">
              <a16:creationId xmlns:a16="http://schemas.microsoft.com/office/drawing/2014/main" id="{0935E725-F449-4149-A465-EB7DB1152C58}"/>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473" name="n_2aveValue【消防施設】&#10;有形固定資産減価償却率">
          <a:extLst>
            <a:ext uri="{FF2B5EF4-FFF2-40B4-BE49-F238E27FC236}">
              <a16:creationId xmlns:a16="http://schemas.microsoft.com/office/drawing/2014/main" id="{AF549B72-2E4C-41C5-B0EA-284E220F5A53}"/>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474" name="n_3aveValue【消防施設】&#10;有形固定資産減価償却率">
          <a:extLst>
            <a:ext uri="{FF2B5EF4-FFF2-40B4-BE49-F238E27FC236}">
              <a16:creationId xmlns:a16="http://schemas.microsoft.com/office/drawing/2014/main" id="{117672C3-D1D1-416E-BA8E-185698CC20D5}"/>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475" name="n_4aveValue【消防施設】&#10;有形固定資産減価償却率">
          <a:extLst>
            <a:ext uri="{FF2B5EF4-FFF2-40B4-BE49-F238E27FC236}">
              <a16:creationId xmlns:a16="http://schemas.microsoft.com/office/drawing/2014/main" id="{6D0B3A2E-9715-4219-87F9-FEC2EEB17455}"/>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40657</xdr:rowOff>
    </xdr:from>
    <xdr:ext cx="405111" cy="259045"/>
    <xdr:sp macro="" textlink="">
      <xdr:nvSpPr>
        <xdr:cNvPr id="476" name="n_1mainValue【消防施設】&#10;有形固定資産減価償却率">
          <a:extLst>
            <a:ext uri="{FF2B5EF4-FFF2-40B4-BE49-F238E27FC236}">
              <a16:creationId xmlns:a16="http://schemas.microsoft.com/office/drawing/2014/main" id="{68C1448F-7993-45EA-8B31-D16AEE173CC7}"/>
            </a:ext>
          </a:extLst>
        </xdr:cNvPr>
        <xdr:cNvSpPr txBox="1"/>
      </xdr:nvSpPr>
      <xdr:spPr>
        <a:xfrm>
          <a:off x="15266044" y="1444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106697</xdr:rowOff>
    </xdr:from>
    <xdr:ext cx="405111" cy="259045"/>
    <xdr:sp macro="" textlink="">
      <xdr:nvSpPr>
        <xdr:cNvPr id="477" name="n_2mainValue【消防施設】&#10;有形固定資産減価償却率">
          <a:extLst>
            <a:ext uri="{FF2B5EF4-FFF2-40B4-BE49-F238E27FC236}">
              <a16:creationId xmlns:a16="http://schemas.microsoft.com/office/drawing/2014/main" id="{7BF57DD5-54C0-42E6-AA2A-F27BDF61B808}"/>
            </a:ext>
          </a:extLst>
        </xdr:cNvPr>
        <xdr:cNvSpPr txBox="1"/>
      </xdr:nvSpPr>
      <xdr:spPr>
        <a:xfrm>
          <a:off x="143897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29227</xdr:rowOff>
    </xdr:from>
    <xdr:ext cx="405111" cy="259045"/>
    <xdr:sp macro="" textlink="">
      <xdr:nvSpPr>
        <xdr:cNvPr id="478" name="n_3mainValue【消防施設】&#10;有形固定資産減価償却率">
          <a:extLst>
            <a:ext uri="{FF2B5EF4-FFF2-40B4-BE49-F238E27FC236}">
              <a16:creationId xmlns:a16="http://schemas.microsoft.com/office/drawing/2014/main" id="{C4ECB880-F013-4B21-8E21-42BCB72D7467}"/>
            </a:ext>
          </a:extLst>
        </xdr:cNvPr>
        <xdr:cNvSpPr txBox="1"/>
      </xdr:nvSpPr>
      <xdr:spPr>
        <a:xfrm>
          <a:off x="13500744" y="1425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47007</xdr:rowOff>
    </xdr:from>
    <xdr:ext cx="405111" cy="259045"/>
    <xdr:sp macro="" textlink="">
      <xdr:nvSpPr>
        <xdr:cNvPr id="479" name="n_4mainValue【消防施設】&#10;有形固定資産減価償却率">
          <a:extLst>
            <a:ext uri="{FF2B5EF4-FFF2-40B4-BE49-F238E27FC236}">
              <a16:creationId xmlns:a16="http://schemas.microsoft.com/office/drawing/2014/main" id="{1E7E452E-C2D5-4086-B924-D65D82F4686A}"/>
            </a:ext>
          </a:extLst>
        </xdr:cNvPr>
        <xdr:cNvSpPr txBox="1"/>
      </xdr:nvSpPr>
      <xdr:spPr>
        <a:xfrm>
          <a:off x="12611744" y="1462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0" name="正方形/長方形 479">
          <a:extLst>
            <a:ext uri="{FF2B5EF4-FFF2-40B4-BE49-F238E27FC236}">
              <a16:creationId xmlns:a16="http://schemas.microsoft.com/office/drawing/2014/main" id="{B3B8AA4B-5D62-4F3F-9C2F-FAB4096084C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1" name="正方形/長方形 480">
          <a:extLst>
            <a:ext uri="{FF2B5EF4-FFF2-40B4-BE49-F238E27FC236}">
              <a16:creationId xmlns:a16="http://schemas.microsoft.com/office/drawing/2014/main" id="{E851F207-2D7D-4265-BD0D-42E9060A001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2" name="正方形/長方形 481">
          <a:extLst>
            <a:ext uri="{FF2B5EF4-FFF2-40B4-BE49-F238E27FC236}">
              <a16:creationId xmlns:a16="http://schemas.microsoft.com/office/drawing/2014/main" id="{7B4DE8CF-B015-45A5-BB12-6054B4A1B7A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3" name="正方形/長方形 482">
          <a:extLst>
            <a:ext uri="{FF2B5EF4-FFF2-40B4-BE49-F238E27FC236}">
              <a16:creationId xmlns:a16="http://schemas.microsoft.com/office/drawing/2014/main" id="{1B95456E-E4DA-4597-B265-6C9340DE122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4" name="正方形/長方形 483">
          <a:extLst>
            <a:ext uri="{FF2B5EF4-FFF2-40B4-BE49-F238E27FC236}">
              <a16:creationId xmlns:a16="http://schemas.microsoft.com/office/drawing/2014/main" id="{30A115A1-D91A-4B47-B8CC-293ACD6F163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5" name="正方形/長方形 484">
          <a:extLst>
            <a:ext uri="{FF2B5EF4-FFF2-40B4-BE49-F238E27FC236}">
              <a16:creationId xmlns:a16="http://schemas.microsoft.com/office/drawing/2014/main" id="{540A46E3-CCB2-475F-BBAA-8E9C74510A9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6" name="正方形/長方形 485">
          <a:extLst>
            <a:ext uri="{FF2B5EF4-FFF2-40B4-BE49-F238E27FC236}">
              <a16:creationId xmlns:a16="http://schemas.microsoft.com/office/drawing/2014/main" id="{BF8335C6-6EEE-4AF3-B798-314C51FA102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7" name="正方形/長方形 486">
          <a:extLst>
            <a:ext uri="{FF2B5EF4-FFF2-40B4-BE49-F238E27FC236}">
              <a16:creationId xmlns:a16="http://schemas.microsoft.com/office/drawing/2014/main" id="{A70791B6-FB3B-4CEE-9BCD-AFE151D003D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8" name="テキスト ボックス 487">
          <a:extLst>
            <a:ext uri="{FF2B5EF4-FFF2-40B4-BE49-F238E27FC236}">
              <a16:creationId xmlns:a16="http://schemas.microsoft.com/office/drawing/2014/main" id="{BB95FA38-EC89-4046-8EC3-BBB9292D89F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9" name="直線コネクタ 488">
          <a:extLst>
            <a:ext uri="{FF2B5EF4-FFF2-40B4-BE49-F238E27FC236}">
              <a16:creationId xmlns:a16="http://schemas.microsoft.com/office/drawing/2014/main" id="{9795445B-DC22-48C7-ADA0-8DAF5A7875C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0" name="直線コネクタ 489">
          <a:extLst>
            <a:ext uri="{FF2B5EF4-FFF2-40B4-BE49-F238E27FC236}">
              <a16:creationId xmlns:a16="http://schemas.microsoft.com/office/drawing/2014/main" id="{CB856349-FDE8-4DDB-B001-83FAFD44DFB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1" name="テキスト ボックス 490">
          <a:extLst>
            <a:ext uri="{FF2B5EF4-FFF2-40B4-BE49-F238E27FC236}">
              <a16:creationId xmlns:a16="http://schemas.microsoft.com/office/drawing/2014/main" id="{ABC09B4F-AA5A-4902-8BEB-48949165C22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2" name="直線コネクタ 491">
          <a:extLst>
            <a:ext uri="{FF2B5EF4-FFF2-40B4-BE49-F238E27FC236}">
              <a16:creationId xmlns:a16="http://schemas.microsoft.com/office/drawing/2014/main" id="{44373EF8-7998-4DEF-944B-76E7049E665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3" name="テキスト ボックス 492">
          <a:extLst>
            <a:ext uri="{FF2B5EF4-FFF2-40B4-BE49-F238E27FC236}">
              <a16:creationId xmlns:a16="http://schemas.microsoft.com/office/drawing/2014/main" id="{6552112E-6478-4D5F-93FE-869659C458E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4" name="直線コネクタ 493">
          <a:extLst>
            <a:ext uri="{FF2B5EF4-FFF2-40B4-BE49-F238E27FC236}">
              <a16:creationId xmlns:a16="http://schemas.microsoft.com/office/drawing/2014/main" id="{E7010007-2757-4385-9070-B4F5CD72049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5" name="テキスト ボックス 494">
          <a:extLst>
            <a:ext uri="{FF2B5EF4-FFF2-40B4-BE49-F238E27FC236}">
              <a16:creationId xmlns:a16="http://schemas.microsoft.com/office/drawing/2014/main" id="{16CE214E-86B7-4A8D-8765-7996C90827B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6" name="直線コネクタ 495">
          <a:extLst>
            <a:ext uri="{FF2B5EF4-FFF2-40B4-BE49-F238E27FC236}">
              <a16:creationId xmlns:a16="http://schemas.microsoft.com/office/drawing/2014/main" id="{A6C3A55C-8CB4-4623-BBB2-E9B665573D6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7" name="テキスト ボックス 496">
          <a:extLst>
            <a:ext uri="{FF2B5EF4-FFF2-40B4-BE49-F238E27FC236}">
              <a16:creationId xmlns:a16="http://schemas.microsoft.com/office/drawing/2014/main" id="{3FEBA4EF-EF97-4EF6-B5D1-A2D57BC7F1E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8" name="直線コネクタ 497">
          <a:extLst>
            <a:ext uri="{FF2B5EF4-FFF2-40B4-BE49-F238E27FC236}">
              <a16:creationId xmlns:a16="http://schemas.microsoft.com/office/drawing/2014/main" id="{31B7F3B8-2784-431A-B84B-F8ACBB41C29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9" name="テキスト ボックス 498">
          <a:extLst>
            <a:ext uri="{FF2B5EF4-FFF2-40B4-BE49-F238E27FC236}">
              <a16:creationId xmlns:a16="http://schemas.microsoft.com/office/drawing/2014/main" id="{52F22C1D-7BAB-4E92-A526-2164CA65080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id="{F695A1A3-22F9-4FB4-8956-C7A3B974489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1B01A807-F809-437C-A078-D35545EB360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id="{B96E0C74-4D2B-4EDD-BBD6-11011FE79F5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503" name="直線コネクタ 502">
          <a:extLst>
            <a:ext uri="{FF2B5EF4-FFF2-40B4-BE49-F238E27FC236}">
              <a16:creationId xmlns:a16="http://schemas.microsoft.com/office/drawing/2014/main" id="{2F5FF4C8-AA8F-4EA2-A350-BA701C78C3C3}"/>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04" name="【消防施設】&#10;一人当たり面積最小値テキスト">
          <a:extLst>
            <a:ext uri="{FF2B5EF4-FFF2-40B4-BE49-F238E27FC236}">
              <a16:creationId xmlns:a16="http://schemas.microsoft.com/office/drawing/2014/main" id="{A860395D-5A37-4104-8BEB-542ACF353904}"/>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05" name="直線コネクタ 504">
          <a:extLst>
            <a:ext uri="{FF2B5EF4-FFF2-40B4-BE49-F238E27FC236}">
              <a16:creationId xmlns:a16="http://schemas.microsoft.com/office/drawing/2014/main" id="{4D6B01E8-7101-475E-BBE1-86135DBC2E48}"/>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506" name="【消防施設】&#10;一人当たり面積最大値テキスト">
          <a:extLst>
            <a:ext uri="{FF2B5EF4-FFF2-40B4-BE49-F238E27FC236}">
              <a16:creationId xmlns:a16="http://schemas.microsoft.com/office/drawing/2014/main" id="{D910DC6D-8A73-4868-B10E-FA6994D41F7E}"/>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507" name="直線コネクタ 506">
          <a:extLst>
            <a:ext uri="{FF2B5EF4-FFF2-40B4-BE49-F238E27FC236}">
              <a16:creationId xmlns:a16="http://schemas.microsoft.com/office/drawing/2014/main" id="{48BEAF98-7D6C-499D-90FA-C8D9FFCDEC17}"/>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508" name="【消防施設】&#10;一人当たり面積平均値テキスト">
          <a:extLst>
            <a:ext uri="{FF2B5EF4-FFF2-40B4-BE49-F238E27FC236}">
              <a16:creationId xmlns:a16="http://schemas.microsoft.com/office/drawing/2014/main" id="{9B11E109-FC6E-4B03-A3DD-0B7F92A1C772}"/>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09" name="フローチャート: 判断 508">
          <a:extLst>
            <a:ext uri="{FF2B5EF4-FFF2-40B4-BE49-F238E27FC236}">
              <a16:creationId xmlns:a16="http://schemas.microsoft.com/office/drawing/2014/main" id="{CF26DB86-56EE-4297-B41B-A15581033316}"/>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510" name="フローチャート: 判断 509">
          <a:extLst>
            <a:ext uri="{FF2B5EF4-FFF2-40B4-BE49-F238E27FC236}">
              <a16:creationId xmlns:a16="http://schemas.microsoft.com/office/drawing/2014/main" id="{58071098-B48B-4C9B-8605-28C284D5CBCF}"/>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511" name="フローチャート: 判断 510">
          <a:extLst>
            <a:ext uri="{FF2B5EF4-FFF2-40B4-BE49-F238E27FC236}">
              <a16:creationId xmlns:a16="http://schemas.microsoft.com/office/drawing/2014/main" id="{83F23D1D-3005-41DA-9AD1-725420D3E17F}"/>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512" name="フローチャート: 判断 511">
          <a:extLst>
            <a:ext uri="{FF2B5EF4-FFF2-40B4-BE49-F238E27FC236}">
              <a16:creationId xmlns:a16="http://schemas.microsoft.com/office/drawing/2014/main" id="{6D39179F-F99E-4E13-95C8-D0580C450FC0}"/>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513" name="フローチャート: 判断 512">
          <a:extLst>
            <a:ext uri="{FF2B5EF4-FFF2-40B4-BE49-F238E27FC236}">
              <a16:creationId xmlns:a16="http://schemas.microsoft.com/office/drawing/2014/main" id="{E78793ED-B505-4217-B83C-C1517430B622}"/>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68C68A51-6614-4528-A049-7F705E9E200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55050A5B-9369-43AE-A057-426F4548B7A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AA6C108B-273E-4102-8414-1D175B7BDA8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5079D36B-C397-4C60-898F-E63F3DFB0FA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D29A229F-AB4B-48C8-B06B-4D2934FEB62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52832</xdr:rowOff>
    </xdr:from>
    <xdr:to>
      <xdr:col>116</xdr:col>
      <xdr:colOff>114300</xdr:colOff>
      <xdr:row>85</xdr:row>
      <xdr:rowOff>154432</xdr:rowOff>
    </xdr:to>
    <xdr:sp macro="" textlink="">
      <xdr:nvSpPr>
        <xdr:cNvPr id="519" name="楕円 518">
          <a:extLst>
            <a:ext uri="{FF2B5EF4-FFF2-40B4-BE49-F238E27FC236}">
              <a16:creationId xmlns:a16="http://schemas.microsoft.com/office/drawing/2014/main" id="{D8417DF2-04DD-4F87-8D85-393A6E94D2E8}"/>
            </a:ext>
          </a:extLst>
        </xdr:cNvPr>
        <xdr:cNvSpPr/>
      </xdr:nvSpPr>
      <xdr:spPr>
        <a:xfrm>
          <a:off x="22110700" y="146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31259</xdr:rowOff>
    </xdr:from>
    <xdr:ext cx="469744" cy="259045"/>
    <xdr:sp macro="" textlink="">
      <xdr:nvSpPr>
        <xdr:cNvPr id="520" name="【消防施設】&#10;一人当たり面積該当値テキスト">
          <a:extLst>
            <a:ext uri="{FF2B5EF4-FFF2-40B4-BE49-F238E27FC236}">
              <a16:creationId xmlns:a16="http://schemas.microsoft.com/office/drawing/2014/main" id="{EC6C212A-837C-460D-AB95-41BA193FBFC7}"/>
            </a:ext>
          </a:extLst>
        </xdr:cNvPr>
        <xdr:cNvSpPr txBox="1"/>
      </xdr:nvSpPr>
      <xdr:spPr>
        <a:xfrm>
          <a:off x="22199600"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56642</xdr:rowOff>
    </xdr:from>
    <xdr:to>
      <xdr:col>112</xdr:col>
      <xdr:colOff>38100</xdr:colOff>
      <xdr:row>85</xdr:row>
      <xdr:rowOff>158242</xdr:rowOff>
    </xdr:to>
    <xdr:sp macro="" textlink="">
      <xdr:nvSpPr>
        <xdr:cNvPr id="521" name="楕円 520">
          <a:extLst>
            <a:ext uri="{FF2B5EF4-FFF2-40B4-BE49-F238E27FC236}">
              <a16:creationId xmlns:a16="http://schemas.microsoft.com/office/drawing/2014/main" id="{3E9A711B-360B-4ECB-A58E-DEF44FEF3507}"/>
            </a:ext>
          </a:extLst>
        </xdr:cNvPr>
        <xdr:cNvSpPr/>
      </xdr:nvSpPr>
      <xdr:spPr>
        <a:xfrm>
          <a:off x="21272500" y="1462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103632</xdr:rowOff>
    </xdr:from>
    <xdr:to>
      <xdr:col>116</xdr:col>
      <xdr:colOff>63500</xdr:colOff>
      <xdr:row>85</xdr:row>
      <xdr:rowOff>107442</xdr:rowOff>
    </xdr:to>
    <xdr:cxnSp macro="">
      <xdr:nvCxnSpPr>
        <xdr:cNvPr id="522" name="直線コネクタ 521">
          <a:extLst>
            <a:ext uri="{FF2B5EF4-FFF2-40B4-BE49-F238E27FC236}">
              <a16:creationId xmlns:a16="http://schemas.microsoft.com/office/drawing/2014/main" id="{29DC0DC1-5F40-4FC9-A64A-734714C10342}"/>
            </a:ext>
          </a:extLst>
        </xdr:cNvPr>
        <xdr:cNvCxnSpPr/>
      </xdr:nvCxnSpPr>
      <xdr:spPr>
        <a:xfrm flipV="1">
          <a:off x="21323300" y="1467688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60452</xdr:rowOff>
    </xdr:from>
    <xdr:to>
      <xdr:col>107</xdr:col>
      <xdr:colOff>101600</xdr:colOff>
      <xdr:row>85</xdr:row>
      <xdr:rowOff>162052</xdr:rowOff>
    </xdr:to>
    <xdr:sp macro="" textlink="">
      <xdr:nvSpPr>
        <xdr:cNvPr id="523" name="楕円 522">
          <a:extLst>
            <a:ext uri="{FF2B5EF4-FFF2-40B4-BE49-F238E27FC236}">
              <a16:creationId xmlns:a16="http://schemas.microsoft.com/office/drawing/2014/main" id="{803EDBAD-7254-479C-8C30-35B566257195}"/>
            </a:ext>
          </a:extLst>
        </xdr:cNvPr>
        <xdr:cNvSpPr/>
      </xdr:nvSpPr>
      <xdr:spPr>
        <a:xfrm>
          <a:off x="20383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107442</xdr:rowOff>
    </xdr:from>
    <xdr:to>
      <xdr:col>111</xdr:col>
      <xdr:colOff>177800</xdr:colOff>
      <xdr:row>85</xdr:row>
      <xdr:rowOff>111252</xdr:rowOff>
    </xdr:to>
    <xdr:cxnSp macro="">
      <xdr:nvCxnSpPr>
        <xdr:cNvPr id="524" name="直線コネクタ 523">
          <a:extLst>
            <a:ext uri="{FF2B5EF4-FFF2-40B4-BE49-F238E27FC236}">
              <a16:creationId xmlns:a16="http://schemas.microsoft.com/office/drawing/2014/main" id="{EC01FE4A-CD7F-416B-AC51-E3AC65021136}"/>
            </a:ext>
          </a:extLst>
        </xdr:cNvPr>
        <xdr:cNvCxnSpPr/>
      </xdr:nvCxnSpPr>
      <xdr:spPr>
        <a:xfrm flipV="1">
          <a:off x="20434300" y="1468069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13970</xdr:rowOff>
    </xdr:from>
    <xdr:to>
      <xdr:col>102</xdr:col>
      <xdr:colOff>165100</xdr:colOff>
      <xdr:row>86</xdr:row>
      <xdr:rowOff>115570</xdr:rowOff>
    </xdr:to>
    <xdr:sp macro="" textlink="">
      <xdr:nvSpPr>
        <xdr:cNvPr id="525" name="楕円 524">
          <a:extLst>
            <a:ext uri="{FF2B5EF4-FFF2-40B4-BE49-F238E27FC236}">
              <a16:creationId xmlns:a16="http://schemas.microsoft.com/office/drawing/2014/main" id="{5B0FDF76-CC43-4DA4-8BF2-4689B0480FF4}"/>
            </a:ext>
          </a:extLst>
        </xdr:cNvPr>
        <xdr:cNvSpPr/>
      </xdr:nvSpPr>
      <xdr:spPr>
        <a:xfrm>
          <a:off x="19494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111252</xdr:rowOff>
    </xdr:from>
    <xdr:to>
      <xdr:col>107</xdr:col>
      <xdr:colOff>50800</xdr:colOff>
      <xdr:row>86</xdr:row>
      <xdr:rowOff>64770</xdr:rowOff>
    </xdr:to>
    <xdr:cxnSp macro="">
      <xdr:nvCxnSpPr>
        <xdr:cNvPr id="526" name="直線コネクタ 525">
          <a:extLst>
            <a:ext uri="{FF2B5EF4-FFF2-40B4-BE49-F238E27FC236}">
              <a16:creationId xmlns:a16="http://schemas.microsoft.com/office/drawing/2014/main" id="{9E9B5577-A969-490C-BBF7-F010775EA52D}"/>
            </a:ext>
          </a:extLst>
        </xdr:cNvPr>
        <xdr:cNvCxnSpPr/>
      </xdr:nvCxnSpPr>
      <xdr:spPr>
        <a:xfrm flipV="1">
          <a:off x="19545300" y="14684502"/>
          <a:ext cx="8890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140463</xdr:rowOff>
    </xdr:from>
    <xdr:to>
      <xdr:col>98</xdr:col>
      <xdr:colOff>38100</xdr:colOff>
      <xdr:row>86</xdr:row>
      <xdr:rowOff>70613</xdr:rowOff>
    </xdr:to>
    <xdr:sp macro="" textlink="">
      <xdr:nvSpPr>
        <xdr:cNvPr id="527" name="楕円 526">
          <a:extLst>
            <a:ext uri="{FF2B5EF4-FFF2-40B4-BE49-F238E27FC236}">
              <a16:creationId xmlns:a16="http://schemas.microsoft.com/office/drawing/2014/main" id="{04B3E0F8-CF93-4A65-B41C-056972C1A1FF}"/>
            </a:ext>
          </a:extLst>
        </xdr:cNvPr>
        <xdr:cNvSpPr/>
      </xdr:nvSpPr>
      <xdr:spPr>
        <a:xfrm>
          <a:off x="18605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19813</xdr:rowOff>
    </xdr:from>
    <xdr:to>
      <xdr:col>102</xdr:col>
      <xdr:colOff>114300</xdr:colOff>
      <xdr:row>86</xdr:row>
      <xdr:rowOff>64770</xdr:rowOff>
    </xdr:to>
    <xdr:cxnSp macro="">
      <xdr:nvCxnSpPr>
        <xdr:cNvPr id="528" name="直線コネクタ 527">
          <a:extLst>
            <a:ext uri="{FF2B5EF4-FFF2-40B4-BE49-F238E27FC236}">
              <a16:creationId xmlns:a16="http://schemas.microsoft.com/office/drawing/2014/main" id="{7F18019D-57E0-4B39-B1D1-77417257B770}"/>
            </a:ext>
          </a:extLst>
        </xdr:cNvPr>
        <xdr:cNvCxnSpPr/>
      </xdr:nvCxnSpPr>
      <xdr:spPr>
        <a:xfrm>
          <a:off x="18656300" y="14764513"/>
          <a:ext cx="8890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529" name="n_1aveValue【消防施設】&#10;一人当たり面積">
          <a:extLst>
            <a:ext uri="{FF2B5EF4-FFF2-40B4-BE49-F238E27FC236}">
              <a16:creationId xmlns:a16="http://schemas.microsoft.com/office/drawing/2014/main" id="{B1D0C276-C5FD-48EE-8814-BD9548041528}"/>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530" name="n_2aveValue【消防施設】&#10;一人当たり面積">
          <a:extLst>
            <a:ext uri="{FF2B5EF4-FFF2-40B4-BE49-F238E27FC236}">
              <a16:creationId xmlns:a16="http://schemas.microsoft.com/office/drawing/2014/main" id="{85DB7075-7598-482C-9330-CB6222CB4199}"/>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531" name="n_3aveValue【消防施設】&#10;一人当たり面積">
          <a:extLst>
            <a:ext uri="{FF2B5EF4-FFF2-40B4-BE49-F238E27FC236}">
              <a16:creationId xmlns:a16="http://schemas.microsoft.com/office/drawing/2014/main" id="{4B6E84B4-E099-4BEC-AE9D-D0A7F6A26694}"/>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532" name="n_4aveValue【消防施設】&#10;一人当たり面積">
          <a:extLst>
            <a:ext uri="{FF2B5EF4-FFF2-40B4-BE49-F238E27FC236}">
              <a16:creationId xmlns:a16="http://schemas.microsoft.com/office/drawing/2014/main" id="{80E6E78E-12D2-4DF6-9A01-EEA969BB018B}"/>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149369</xdr:rowOff>
    </xdr:from>
    <xdr:ext cx="469744" cy="259045"/>
    <xdr:sp macro="" textlink="">
      <xdr:nvSpPr>
        <xdr:cNvPr id="533" name="n_1mainValue【消防施設】&#10;一人当たり面積">
          <a:extLst>
            <a:ext uri="{FF2B5EF4-FFF2-40B4-BE49-F238E27FC236}">
              <a16:creationId xmlns:a16="http://schemas.microsoft.com/office/drawing/2014/main" id="{BEA0060F-2AD7-4FFC-B61A-E5F4B33A598A}"/>
            </a:ext>
          </a:extLst>
        </xdr:cNvPr>
        <xdr:cNvSpPr txBox="1"/>
      </xdr:nvSpPr>
      <xdr:spPr>
        <a:xfrm>
          <a:off x="21075727"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153179</xdr:rowOff>
    </xdr:from>
    <xdr:ext cx="469744" cy="259045"/>
    <xdr:sp macro="" textlink="">
      <xdr:nvSpPr>
        <xdr:cNvPr id="534" name="n_2mainValue【消防施設】&#10;一人当たり面積">
          <a:extLst>
            <a:ext uri="{FF2B5EF4-FFF2-40B4-BE49-F238E27FC236}">
              <a16:creationId xmlns:a16="http://schemas.microsoft.com/office/drawing/2014/main" id="{8782153F-E659-4B06-A8B0-01130487119F}"/>
            </a:ext>
          </a:extLst>
        </xdr:cNvPr>
        <xdr:cNvSpPr txBox="1"/>
      </xdr:nvSpPr>
      <xdr:spPr>
        <a:xfrm>
          <a:off x="20199427" y="147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106697</xdr:rowOff>
    </xdr:from>
    <xdr:ext cx="469744" cy="259045"/>
    <xdr:sp macro="" textlink="">
      <xdr:nvSpPr>
        <xdr:cNvPr id="535" name="n_3mainValue【消防施設】&#10;一人当たり面積">
          <a:extLst>
            <a:ext uri="{FF2B5EF4-FFF2-40B4-BE49-F238E27FC236}">
              <a16:creationId xmlns:a16="http://schemas.microsoft.com/office/drawing/2014/main" id="{04B53ABB-8629-4952-867C-F0653694818A}"/>
            </a:ext>
          </a:extLst>
        </xdr:cNvPr>
        <xdr:cNvSpPr txBox="1"/>
      </xdr:nvSpPr>
      <xdr:spPr>
        <a:xfrm>
          <a:off x="19310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61740</xdr:rowOff>
    </xdr:from>
    <xdr:ext cx="469744" cy="259045"/>
    <xdr:sp macro="" textlink="">
      <xdr:nvSpPr>
        <xdr:cNvPr id="536" name="n_4mainValue【消防施設】&#10;一人当たり面積">
          <a:extLst>
            <a:ext uri="{FF2B5EF4-FFF2-40B4-BE49-F238E27FC236}">
              <a16:creationId xmlns:a16="http://schemas.microsoft.com/office/drawing/2014/main" id="{F1EFD271-4068-420E-AEA0-332C9AB74C0E}"/>
            </a:ext>
          </a:extLst>
        </xdr:cNvPr>
        <xdr:cNvSpPr txBox="1"/>
      </xdr:nvSpPr>
      <xdr:spPr>
        <a:xfrm>
          <a:off x="18421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F9F855A2-4D52-48E3-BB16-EC033445F9C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7F51B29B-5044-4A0D-AE45-D6F3C8FFC99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EE7B5B3A-0F21-45CD-BF26-62ECE8883FB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F1DA1D67-97BE-44E8-8096-18A6053E593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622BA352-17CC-4668-AEA5-57D110C53B6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0739E411-9A6C-40A0-871F-B31A5108E13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234608BE-A3EE-4A30-8446-E6BFBD20E97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6A136778-D04D-46D3-BCDD-1D2DEC6E2EA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id="{4DE1D6B9-96A0-4D5D-9488-E37D8342682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86896B03-3B78-4EC6-9187-6E3A42D695A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a16="http://schemas.microsoft.com/office/drawing/2014/main" id="{FA283609-510C-4010-9733-A9527553842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a:extLst>
            <a:ext uri="{FF2B5EF4-FFF2-40B4-BE49-F238E27FC236}">
              <a16:creationId xmlns:a16="http://schemas.microsoft.com/office/drawing/2014/main" id="{DBB77AD0-E233-457E-A277-10F927FEFD4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a:extLst>
            <a:ext uri="{FF2B5EF4-FFF2-40B4-BE49-F238E27FC236}">
              <a16:creationId xmlns:a16="http://schemas.microsoft.com/office/drawing/2014/main" id="{652BB522-A8F5-4275-9555-16CBAE8005D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a:extLst>
            <a:ext uri="{FF2B5EF4-FFF2-40B4-BE49-F238E27FC236}">
              <a16:creationId xmlns:a16="http://schemas.microsoft.com/office/drawing/2014/main" id="{19F47D50-7A13-42B0-B868-48A50F61F2D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a:extLst>
            <a:ext uri="{FF2B5EF4-FFF2-40B4-BE49-F238E27FC236}">
              <a16:creationId xmlns:a16="http://schemas.microsoft.com/office/drawing/2014/main" id="{72AA968C-BF7D-4945-ACC2-AFAA04F639B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a:extLst>
            <a:ext uri="{FF2B5EF4-FFF2-40B4-BE49-F238E27FC236}">
              <a16:creationId xmlns:a16="http://schemas.microsoft.com/office/drawing/2014/main" id="{95D55E35-D0FC-404C-9430-71D62CA326B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a:extLst>
            <a:ext uri="{FF2B5EF4-FFF2-40B4-BE49-F238E27FC236}">
              <a16:creationId xmlns:a16="http://schemas.microsoft.com/office/drawing/2014/main" id="{B996944C-671A-48CB-A77E-28C8814370E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a:extLst>
            <a:ext uri="{FF2B5EF4-FFF2-40B4-BE49-F238E27FC236}">
              <a16:creationId xmlns:a16="http://schemas.microsoft.com/office/drawing/2014/main" id="{1BA05027-464E-4F6A-8F6E-14FB886BF1E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a:extLst>
            <a:ext uri="{FF2B5EF4-FFF2-40B4-BE49-F238E27FC236}">
              <a16:creationId xmlns:a16="http://schemas.microsoft.com/office/drawing/2014/main" id="{4FAB7F6B-D2B5-47FA-8A70-E931E927EBD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a:extLst>
            <a:ext uri="{FF2B5EF4-FFF2-40B4-BE49-F238E27FC236}">
              <a16:creationId xmlns:a16="http://schemas.microsoft.com/office/drawing/2014/main" id="{B8168341-1166-45CA-AB77-B2B09696488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a:extLst>
            <a:ext uri="{FF2B5EF4-FFF2-40B4-BE49-F238E27FC236}">
              <a16:creationId xmlns:a16="http://schemas.microsoft.com/office/drawing/2014/main" id="{B30F3122-E895-4C95-BA37-A9CF5146AEC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a:extLst>
            <a:ext uri="{FF2B5EF4-FFF2-40B4-BE49-F238E27FC236}">
              <a16:creationId xmlns:a16="http://schemas.microsoft.com/office/drawing/2014/main" id="{0E142C1B-1CC5-4EA1-A091-0E9BCF187B2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a:extLst>
            <a:ext uri="{FF2B5EF4-FFF2-40B4-BE49-F238E27FC236}">
              <a16:creationId xmlns:a16="http://schemas.microsoft.com/office/drawing/2014/main" id="{05E13436-2D29-409A-AEE2-34F56732B1D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02A725FD-4CF7-44F8-8A0A-B7290CC845E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a:extLst>
            <a:ext uri="{FF2B5EF4-FFF2-40B4-BE49-F238E27FC236}">
              <a16:creationId xmlns:a16="http://schemas.microsoft.com/office/drawing/2014/main" id="{163E95F2-87B7-44EB-8681-681F12AC392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2" name="直線コネクタ 561">
          <a:extLst>
            <a:ext uri="{FF2B5EF4-FFF2-40B4-BE49-F238E27FC236}">
              <a16:creationId xmlns:a16="http://schemas.microsoft.com/office/drawing/2014/main" id="{45950B7D-9EBE-4271-BCD2-8A4CB5B7E0EE}"/>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3" name="【庁舎】&#10;有形固定資産減価償却率最小値テキスト">
          <a:extLst>
            <a:ext uri="{FF2B5EF4-FFF2-40B4-BE49-F238E27FC236}">
              <a16:creationId xmlns:a16="http://schemas.microsoft.com/office/drawing/2014/main" id="{EC59E605-2A62-4CA5-B81B-DDC97A98EB3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4" name="直線コネクタ 563">
          <a:extLst>
            <a:ext uri="{FF2B5EF4-FFF2-40B4-BE49-F238E27FC236}">
              <a16:creationId xmlns:a16="http://schemas.microsoft.com/office/drawing/2014/main" id="{5D7D6BBF-EF64-42FA-AC6F-68C6277390B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65" name="【庁舎】&#10;有形固定資産減価償却率最大値テキスト">
          <a:extLst>
            <a:ext uri="{FF2B5EF4-FFF2-40B4-BE49-F238E27FC236}">
              <a16:creationId xmlns:a16="http://schemas.microsoft.com/office/drawing/2014/main" id="{9D0D7530-8756-4470-BD15-5A2DE1EDDDC8}"/>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66" name="直線コネクタ 565">
          <a:extLst>
            <a:ext uri="{FF2B5EF4-FFF2-40B4-BE49-F238E27FC236}">
              <a16:creationId xmlns:a16="http://schemas.microsoft.com/office/drawing/2014/main" id="{D3499416-67AA-4F57-9B1C-2CD4BFACC321}"/>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67" name="【庁舎】&#10;有形固定資産減価償却率平均値テキスト">
          <a:extLst>
            <a:ext uri="{FF2B5EF4-FFF2-40B4-BE49-F238E27FC236}">
              <a16:creationId xmlns:a16="http://schemas.microsoft.com/office/drawing/2014/main" id="{A4CF249C-3E34-4EDE-B798-05ADD78DCB86}"/>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68" name="フローチャート: 判断 567">
          <a:extLst>
            <a:ext uri="{FF2B5EF4-FFF2-40B4-BE49-F238E27FC236}">
              <a16:creationId xmlns:a16="http://schemas.microsoft.com/office/drawing/2014/main" id="{5B3B1775-33A6-49C6-B18C-B11C467BB9B5}"/>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69" name="フローチャート: 判断 568">
          <a:extLst>
            <a:ext uri="{FF2B5EF4-FFF2-40B4-BE49-F238E27FC236}">
              <a16:creationId xmlns:a16="http://schemas.microsoft.com/office/drawing/2014/main" id="{285D67B2-657A-41B5-A616-39BC4FDF5B12}"/>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70" name="フローチャート: 判断 569">
          <a:extLst>
            <a:ext uri="{FF2B5EF4-FFF2-40B4-BE49-F238E27FC236}">
              <a16:creationId xmlns:a16="http://schemas.microsoft.com/office/drawing/2014/main" id="{862E5038-ED95-44D2-9286-B07B4AD96BF5}"/>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71" name="フローチャート: 判断 570">
          <a:extLst>
            <a:ext uri="{FF2B5EF4-FFF2-40B4-BE49-F238E27FC236}">
              <a16:creationId xmlns:a16="http://schemas.microsoft.com/office/drawing/2014/main" id="{FA72FB08-8331-4D4F-A0DB-6ABE2E7BE42A}"/>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72" name="フローチャート: 判断 571">
          <a:extLst>
            <a:ext uri="{FF2B5EF4-FFF2-40B4-BE49-F238E27FC236}">
              <a16:creationId xmlns:a16="http://schemas.microsoft.com/office/drawing/2014/main" id="{C5114982-6F9F-40D6-9DF7-441216D7DE53}"/>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B52AD4D8-4AE8-418A-8253-FC28492AEFC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67EF7DD8-74D3-4705-9489-152EDBF3FCB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F5C934D9-5AD4-496E-ACC7-7DC01F1E75D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3206DAC9-627A-4430-BDFE-44F55A42FB9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ACC8D8F-4900-4493-8656-DF64277AB88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98879</xdr:rowOff>
    </xdr:from>
    <xdr:to>
      <xdr:col>85</xdr:col>
      <xdr:colOff>177800</xdr:colOff>
      <xdr:row>108</xdr:row>
      <xdr:rowOff>29029</xdr:rowOff>
    </xdr:to>
    <xdr:sp macro="" textlink="">
      <xdr:nvSpPr>
        <xdr:cNvPr id="578" name="楕円 577">
          <a:extLst>
            <a:ext uri="{FF2B5EF4-FFF2-40B4-BE49-F238E27FC236}">
              <a16:creationId xmlns:a16="http://schemas.microsoft.com/office/drawing/2014/main" id="{F68F6AC8-3B1E-44B1-B4A7-18DD50A88CD8}"/>
            </a:ext>
          </a:extLst>
        </xdr:cNvPr>
        <xdr:cNvSpPr/>
      </xdr:nvSpPr>
      <xdr:spPr>
        <a:xfrm>
          <a:off x="16268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77306</xdr:rowOff>
    </xdr:from>
    <xdr:ext cx="405111" cy="259045"/>
    <xdr:sp macro="" textlink="">
      <xdr:nvSpPr>
        <xdr:cNvPr id="579" name="【庁舎】&#10;有形固定資産減価償却率該当値テキスト">
          <a:extLst>
            <a:ext uri="{FF2B5EF4-FFF2-40B4-BE49-F238E27FC236}">
              <a16:creationId xmlns:a16="http://schemas.microsoft.com/office/drawing/2014/main" id="{36165458-B27E-4097-90AB-6BC58E703D87}"/>
            </a:ext>
          </a:extLst>
        </xdr:cNvPr>
        <xdr:cNvSpPr txBox="1"/>
      </xdr:nvSpPr>
      <xdr:spPr>
        <a:xfrm>
          <a:off x="16357600"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580" name="楕円 579">
          <a:extLst>
            <a:ext uri="{FF2B5EF4-FFF2-40B4-BE49-F238E27FC236}">
              <a16:creationId xmlns:a16="http://schemas.microsoft.com/office/drawing/2014/main" id="{FADE27E4-CD9A-4703-B736-8DC8A482EFC9}"/>
            </a:ext>
          </a:extLst>
        </xdr:cNvPr>
        <xdr:cNvSpPr/>
      </xdr:nvSpPr>
      <xdr:spPr>
        <a:xfrm>
          <a:off x="1543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149679</xdr:rowOff>
    </xdr:from>
    <xdr:to>
      <xdr:col>85</xdr:col>
      <xdr:colOff>127000</xdr:colOff>
      <xdr:row>107</xdr:row>
      <xdr:rowOff>149679</xdr:rowOff>
    </xdr:to>
    <xdr:cxnSp macro="">
      <xdr:nvCxnSpPr>
        <xdr:cNvPr id="581" name="直線コネクタ 580">
          <a:extLst>
            <a:ext uri="{FF2B5EF4-FFF2-40B4-BE49-F238E27FC236}">
              <a16:creationId xmlns:a16="http://schemas.microsoft.com/office/drawing/2014/main" id="{1339EAF7-20C3-4B21-BA2C-DEC7D8010E7C}"/>
            </a:ext>
          </a:extLst>
        </xdr:cNvPr>
        <xdr:cNvCxnSpPr/>
      </xdr:nvCxnSpPr>
      <xdr:spPr>
        <a:xfrm>
          <a:off x="15481300" y="18494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71120</xdr:rowOff>
    </xdr:from>
    <xdr:to>
      <xdr:col>76</xdr:col>
      <xdr:colOff>165100</xdr:colOff>
      <xdr:row>108</xdr:row>
      <xdr:rowOff>1270</xdr:rowOff>
    </xdr:to>
    <xdr:sp macro="" textlink="">
      <xdr:nvSpPr>
        <xdr:cNvPr id="582" name="楕円 581">
          <a:extLst>
            <a:ext uri="{FF2B5EF4-FFF2-40B4-BE49-F238E27FC236}">
              <a16:creationId xmlns:a16="http://schemas.microsoft.com/office/drawing/2014/main" id="{9D12C1EC-43A7-4F6A-B435-C879B16C8B40}"/>
            </a:ext>
          </a:extLst>
        </xdr:cNvPr>
        <xdr:cNvSpPr/>
      </xdr:nvSpPr>
      <xdr:spPr>
        <a:xfrm>
          <a:off x="14541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121920</xdr:rowOff>
    </xdr:from>
    <xdr:to>
      <xdr:col>81</xdr:col>
      <xdr:colOff>50800</xdr:colOff>
      <xdr:row>107</xdr:row>
      <xdr:rowOff>149679</xdr:rowOff>
    </xdr:to>
    <xdr:cxnSp macro="">
      <xdr:nvCxnSpPr>
        <xdr:cNvPr id="583" name="直線コネクタ 582">
          <a:extLst>
            <a:ext uri="{FF2B5EF4-FFF2-40B4-BE49-F238E27FC236}">
              <a16:creationId xmlns:a16="http://schemas.microsoft.com/office/drawing/2014/main" id="{BEA3FB0F-A196-4D70-8E60-49F3E70B314F}"/>
            </a:ext>
          </a:extLst>
        </xdr:cNvPr>
        <xdr:cNvCxnSpPr/>
      </xdr:nvCxnSpPr>
      <xdr:spPr>
        <a:xfrm>
          <a:off x="14592300" y="1846707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xdr:rowOff>
    </xdr:from>
    <xdr:to>
      <xdr:col>72</xdr:col>
      <xdr:colOff>38100</xdr:colOff>
      <xdr:row>107</xdr:row>
      <xdr:rowOff>102507</xdr:rowOff>
    </xdr:to>
    <xdr:sp macro="" textlink="">
      <xdr:nvSpPr>
        <xdr:cNvPr id="584" name="楕円 583">
          <a:extLst>
            <a:ext uri="{FF2B5EF4-FFF2-40B4-BE49-F238E27FC236}">
              <a16:creationId xmlns:a16="http://schemas.microsoft.com/office/drawing/2014/main" id="{0F1760B7-B33B-4193-8FE7-B156276A0694}"/>
            </a:ext>
          </a:extLst>
        </xdr:cNvPr>
        <xdr:cNvSpPr/>
      </xdr:nvSpPr>
      <xdr:spPr>
        <a:xfrm>
          <a:off x="1365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51707</xdr:rowOff>
    </xdr:from>
    <xdr:to>
      <xdr:col>76</xdr:col>
      <xdr:colOff>114300</xdr:colOff>
      <xdr:row>107</xdr:row>
      <xdr:rowOff>121920</xdr:rowOff>
    </xdr:to>
    <xdr:cxnSp macro="">
      <xdr:nvCxnSpPr>
        <xdr:cNvPr id="585" name="直線コネクタ 584">
          <a:extLst>
            <a:ext uri="{FF2B5EF4-FFF2-40B4-BE49-F238E27FC236}">
              <a16:creationId xmlns:a16="http://schemas.microsoft.com/office/drawing/2014/main" id="{9914640D-1B6C-47E1-BDE1-8105206CE3D6}"/>
            </a:ext>
          </a:extLst>
        </xdr:cNvPr>
        <xdr:cNvCxnSpPr/>
      </xdr:nvCxnSpPr>
      <xdr:spPr>
        <a:xfrm>
          <a:off x="13703300" y="1839685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907</xdr:rowOff>
    </xdr:from>
    <xdr:to>
      <xdr:col>67</xdr:col>
      <xdr:colOff>101600</xdr:colOff>
      <xdr:row>107</xdr:row>
      <xdr:rowOff>102507</xdr:rowOff>
    </xdr:to>
    <xdr:sp macro="" textlink="">
      <xdr:nvSpPr>
        <xdr:cNvPr id="586" name="楕円 585">
          <a:extLst>
            <a:ext uri="{FF2B5EF4-FFF2-40B4-BE49-F238E27FC236}">
              <a16:creationId xmlns:a16="http://schemas.microsoft.com/office/drawing/2014/main" id="{C76DF29C-F113-42C4-894D-32AC7A8274C4}"/>
            </a:ext>
          </a:extLst>
        </xdr:cNvPr>
        <xdr:cNvSpPr/>
      </xdr:nvSpPr>
      <xdr:spPr>
        <a:xfrm>
          <a:off x="12763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51707</xdr:rowOff>
    </xdr:from>
    <xdr:to>
      <xdr:col>71</xdr:col>
      <xdr:colOff>177800</xdr:colOff>
      <xdr:row>107</xdr:row>
      <xdr:rowOff>51707</xdr:rowOff>
    </xdr:to>
    <xdr:cxnSp macro="">
      <xdr:nvCxnSpPr>
        <xdr:cNvPr id="587" name="直線コネクタ 586">
          <a:extLst>
            <a:ext uri="{FF2B5EF4-FFF2-40B4-BE49-F238E27FC236}">
              <a16:creationId xmlns:a16="http://schemas.microsoft.com/office/drawing/2014/main" id="{DCE4C14C-CB56-4A8B-B089-AEF56316BAF3}"/>
            </a:ext>
          </a:extLst>
        </xdr:cNvPr>
        <xdr:cNvCxnSpPr/>
      </xdr:nvCxnSpPr>
      <xdr:spPr>
        <a:xfrm>
          <a:off x="12814300" y="1839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588" name="n_1aveValue【庁舎】&#10;有形固定資産減価償却率">
          <a:extLst>
            <a:ext uri="{FF2B5EF4-FFF2-40B4-BE49-F238E27FC236}">
              <a16:creationId xmlns:a16="http://schemas.microsoft.com/office/drawing/2014/main" id="{48909C2A-9AD1-4318-BA48-D30717773784}"/>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89" name="n_2aveValue【庁舎】&#10;有形固定資産減価償却率">
          <a:extLst>
            <a:ext uri="{FF2B5EF4-FFF2-40B4-BE49-F238E27FC236}">
              <a16:creationId xmlns:a16="http://schemas.microsoft.com/office/drawing/2014/main" id="{2A87941F-9DF0-41F7-93C8-1FE4C06DACEB}"/>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590" name="n_3aveValue【庁舎】&#10;有形固定資産減価償却率">
          <a:extLst>
            <a:ext uri="{FF2B5EF4-FFF2-40B4-BE49-F238E27FC236}">
              <a16:creationId xmlns:a16="http://schemas.microsoft.com/office/drawing/2014/main" id="{5310B4DA-5298-49C5-9239-32EC2B47E43C}"/>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591" name="n_4aveValue【庁舎】&#10;有形固定資産減価償却率">
          <a:extLst>
            <a:ext uri="{FF2B5EF4-FFF2-40B4-BE49-F238E27FC236}">
              <a16:creationId xmlns:a16="http://schemas.microsoft.com/office/drawing/2014/main" id="{1FFFB7EF-0548-4BC5-8B37-F1720FB86CA9}"/>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592" name="n_1mainValue【庁舎】&#10;有形固定資産減価償却率">
          <a:extLst>
            <a:ext uri="{FF2B5EF4-FFF2-40B4-BE49-F238E27FC236}">
              <a16:creationId xmlns:a16="http://schemas.microsoft.com/office/drawing/2014/main" id="{C896E7DA-FED1-42F4-805E-C98C00FD6C77}"/>
            </a:ext>
          </a:extLst>
        </xdr:cNvPr>
        <xdr:cNvSpPr txBox="1"/>
      </xdr:nvSpPr>
      <xdr:spPr>
        <a:xfrm>
          <a:off x="152660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163847</xdr:rowOff>
    </xdr:from>
    <xdr:ext cx="405111" cy="259045"/>
    <xdr:sp macro="" textlink="">
      <xdr:nvSpPr>
        <xdr:cNvPr id="593" name="n_2mainValue【庁舎】&#10;有形固定資産減価償却率">
          <a:extLst>
            <a:ext uri="{FF2B5EF4-FFF2-40B4-BE49-F238E27FC236}">
              <a16:creationId xmlns:a16="http://schemas.microsoft.com/office/drawing/2014/main" id="{8C1382A8-24A1-4E22-A8D8-23E4BBA15BE2}"/>
            </a:ext>
          </a:extLst>
        </xdr:cNvPr>
        <xdr:cNvSpPr txBox="1"/>
      </xdr:nvSpPr>
      <xdr:spPr>
        <a:xfrm>
          <a:off x="14389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93634</xdr:rowOff>
    </xdr:from>
    <xdr:ext cx="405111" cy="259045"/>
    <xdr:sp macro="" textlink="">
      <xdr:nvSpPr>
        <xdr:cNvPr id="594" name="n_3mainValue【庁舎】&#10;有形固定資産減価償却率">
          <a:extLst>
            <a:ext uri="{FF2B5EF4-FFF2-40B4-BE49-F238E27FC236}">
              <a16:creationId xmlns:a16="http://schemas.microsoft.com/office/drawing/2014/main" id="{121764DF-30B1-4CBC-AE67-FBDC8015EA66}"/>
            </a:ext>
          </a:extLst>
        </xdr:cNvPr>
        <xdr:cNvSpPr txBox="1"/>
      </xdr:nvSpPr>
      <xdr:spPr>
        <a:xfrm>
          <a:off x="13500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93634</xdr:rowOff>
    </xdr:from>
    <xdr:ext cx="405111" cy="259045"/>
    <xdr:sp macro="" textlink="">
      <xdr:nvSpPr>
        <xdr:cNvPr id="595" name="n_4mainValue【庁舎】&#10;有形固定資産減価償却率">
          <a:extLst>
            <a:ext uri="{FF2B5EF4-FFF2-40B4-BE49-F238E27FC236}">
              <a16:creationId xmlns:a16="http://schemas.microsoft.com/office/drawing/2014/main" id="{17EEFB68-DFFA-494E-BB5B-E07092264B3C}"/>
            </a:ext>
          </a:extLst>
        </xdr:cNvPr>
        <xdr:cNvSpPr txBox="1"/>
      </xdr:nvSpPr>
      <xdr:spPr>
        <a:xfrm>
          <a:off x="12611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FA751E13-44E5-4FFF-A718-3565240CF94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099999DA-4020-4F52-BBFB-FA02208EB16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FF6E970B-D69B-4FB7-B03E-4EC30D9834B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02B285B8-B248-4E23-8C26-07D3953289E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DFC346CC-5F58-40B8-9F1C-3549AEA415D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630B6531-4DB4-4DF6-9F45-BEF4A64BC4F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57776935-9B99-4CDF-A69F-BFEF255E1D9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882F9942-4DC1-48FD-9DFD-A872DE85759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24335BB1-7534-471E-A455-0C1BF1ABFE8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9F291CB8-A266-4C46-94C6-68BBCA1E96A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a:extLst>
            <a:ext uri="{FF2B5EF4-FFF2-40B4-BE49-F238E27FC236}">
              <a16:creationId xmlns:a16="http://schemas.microsoft.com/office/drawing/2014/main" id="{874FEC8E-F2AE-4165-AE23-FF8E4860905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a:extLst>
            <a:ext uri="{FF2B5EF4-FFF2-40B4-BE49-F238E27FC236}">
              <a16:creationId xmlns:a16="http://schemas.microsoft.com/office/drawing/2014/main" id="{E3E1C823-BBBE-47A1-92CF-170FDEDCB5F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a:extLst>
            <a:ext uri="{FF2B5EF4-FFF2-40B4-BE49-F238E27FC236}">
              <a16:creationId xmlns:a16="http://schemas.microsoft.com/office/drawing/2014/main" id="{5E59368B-D0A9-40C1-9CCE-958ADE00FE1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a:extLst>
            <a:ext uri="{FF2B5EF4-FFF2-40B4-BE49-F238E27FC236}">
              <a16:creationId xmlns:a16="http://schemas.microsoft.com/office/drawing/2014/main" id="{2CF1E37C-DFB1-4A3D-8DA2-C927958C061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a:extLst>
            <a:ext uri="{FF2B5EF4-FFF2-40B4-BE49-F238E27FC236}">
              <a16:creationId xmlns:a16="http://schemas.microsoft.com/office/drawing/2014/main" id="{1EBE9CD9-8D5B-473F-BAD1-4EFC1A378F6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a:extLst>
            <a:ext uri="{FF2B5EF4-FFF2-40B4-BE49-F238E27FC236}">
              <a16:creationId xmlns:a16="http://schemas.microsoft.com/office/drawing/2014/main" id="{D1258903-2935-4A2C-9335-A4477B4CC7B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a:extLst>
            <a:ext uri="{FF2B5EF4-FFF2-40B4-BE49-F238E27FC236}">
              <a16:creationId xmlns:a16="http://schemas.microsoft.com/office/drawing/2014/main" id="{1B7E2DDB-624A-4E95-AAC4-C0F412429B6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a:extLst>
            <a:ext uri="{FF2B5EF4-FFF2-40B4-BE49-F238E27FC236}">
              <a16:creationId xmlns:a16="http://schemas.microsoft.com/office/drawing/2014/main" id="{25C30793-01AA-4CF0-81EB-29D3795831E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a:extLst>
            <a:ext uri="{FF2B5EF4-FFF2-40B4-BE49-F238E27FC236}">
              <a16:creationId xmlns:a16="http://schemas.microsoft.com/office/drawing/2014/main" id="{6E9D24DA-D487-4B1A-BFCB-55880B7F999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5" name="テキスト ボックス 614">
          <a:extLst>
            <a:ext uri="{FF2B5EF4-FFF2-40B4-BE49-F238E27FC236}">
              <a16:creationId xmlns:a16="http://schemas.microsoft.com/office/drawing/2014/main" id="{B56DF461-5DE1-443B-B284-596B3601735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9FFE7C85-9580-43AE-8C68-28271F7949E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a:extLst>
            <a:ext uri="{FF2B5EF4-FFF2-40B4-BE49-F238E27FC236}">
              <a16:creationId xmlns:a16="http://schemas.microsoft.com/office/drawing/2014/main" id="{4133B669-1E56-45F9-AA2F-38AA6D1CB93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a:extLst>
            <a:ext uri="{FF2B5EF4-FFF2-40B4-BE49-F238E27FC236}">
              <a16:creationId xmlns:a16="http://schemas.microsoft.com/office/drawing/2014/main" id="{3FF42459-AE9E-41AF-9748-3C5FD2D0752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19" name="直線コネクタ 618">
          <a:extLst>
            <a:ext uri="{FF2B5EF4-FFF2-40B4-BE49-F238E27FC236}">
              <a16:creationId xmlns:a16="http://schemas.microsoft.com/office/drawing/2014/main" id="{A05E3D55-53E4-45F9-B8F4-52025E075A0E}"/>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20" name="【庁舎】&#10;一人当たり面積最小値テキスト">
          <a:extLst>
            <a:ext uri="{FF2B5EF4-FFF2-40B4-BE49-F238E27FC236}">
              <a16:creationId xmlns:a16="http://schemas.microsoft.com/office/drawing/2014/main" id="{4E42AC1E-0036-434E-B6F9-E10802FE9833}"/>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21" name="直線コネクタ 620">
          <a:extLst>
            <a:ext uri="{FF2B5EF4-FFF2-40B4-BE49-F238E27FC236}">
              <a16:creationId xmlns:a16="http://schemas.microsoft.com/office/drawing/2014/main" id="{67677BD6-03C6-46A2-920C-450C1B55CEC0}"/>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622" name="【庁舎】&#10;一人当たり面積最大値テキスト">
          <a:extLst>
            <a:ext uri="{FF2B5EF4-FFF2-40B4-BE49-F238E27FC236}">
              <a16:creationId xmlns:a16="http://schemas.microsoft.com/office/drawing/2014/main" id="{76CE607B-9966-401E-B250-6D94668CCF56}"/>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23" name="直線コネクタ 622">
          <a:extLst>
            <a:ext uri="{FF2B5EF4-FFF2-40B4-BE49-F238E27FC236}">
              <a16:creationId xmlns:a16="http://schemas.microsoft.com/office/drawing/2014/main" id="{BA045AD8-D052-4136-881D-96F40DE64820}"/>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624" name="【庁舎】&#10;一人当たり面積平均値テキスト">
          <a:extLst>
            <a:ext uri="{FF2B5EF4-FFF2-40B4-BE49-F238E27FC236}">
              <a16:creationId xmlns:a16="http://schemas.microsoft.com/office/drawing/2014/main" id="{AA078E16-3674-43B7-BAE6-6C7D87469CA0}"/>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25" name="フローチャート: 判断 624">
          <a:extLst>
            <a:ext uri="{FF2B5EF4-FFF2-40B4-BE49-F238E27FC236}">
              <a16:creationId xmlns:a16="http://schemas.microsoft.com/office/drawing/2014/main" id="{F93E4E05-79FF-4983-9743-5BE909633F8A}"/>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26" name="フローチャート: 判断 625">
          <a:extLst>
            <a:ext uri="{FF2B5EF4-FFF2-40B4-BE49-F238E27FC236}">
              <a16:creationId xmlns:a16="http://schemas.microsoft.com/office/drawing/2014/main" id="{7CEC7040-265A-4A34-BE8D-0E21286E5F2C}"/>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627" name="フローチャート: 判断 626">
          <a:extLst>
            <a:ext uri="{FF2B5EF4-FFF2-40B4-BE49-F238E27FC236}">
              <a16:creationId xmlns:a16="http://schemas.microsoft.com/office/drawing/2014/main" id="{D963122E-2149-4567-909E-90EF29567690}"/>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628" name="フローチャート: 判断 627">
          <a:extLst>
            <a:ext uri="{FF2B5EF4-FFF2-40B4-BE49-F238E27FC236}">
              <a16:creationId xmlns:a16="http://schemas.microsoft.com/office/drawing/2014/main" id="{97F59370-3FF6-4BD7-86AA-3850CCAFEBDC}"/>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629" name="フローチャート: 判断 628">
          <a:extLst>
            <a:ext uri="{FF2B5EF4-FFF2-40B4-BE49-F238E27FC236}">
              <a16:creationId xmlns:a16="http://schemas.microsoft.com/office/drawing/2014/main" id="{82D8F411-8F00-46D5-9814-E3D7A3802999}"/>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E13BC447-00DF-43B2-80FE-9F068B31EB8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C4CC734-D853-4241-99B1-778BE0BA43B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311357ED-F73F-486B-A0D7-94E798865B1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5F668AB5-8B4C-4189-8A15-5338A2ACD7D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1D019FEB-C938-47FF-810C-73F96166541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163322</xdr:rowOff>
    </xdr:from>
    <xdr:to>
      <xdr:col>116</xdr:col>
      <xdr:colOff>114300</xdr:colOff>
      <xdr:row>107</xdr:row>
      <xdr:rowOff>93472</xdr:rowOff>
    </xdr:to>
    <xdr:sp macro="" textlink="">
      <xdr:nvSpPr>
        <xdr:cNvPr id="635" name="楕円 634">
          <a:extLst>
            <a:ext uri="{FF2B5EF4-FFF2-40B4-BE49-F238E27FC236}">
              <a16:creationId xmlns:a16="http://schemas.microsoft.com/office/drawing/2014/main" id="{E53C4478-EA57-4865-AFDA-78072A7A232B}"/>
            </a:ext>
          </a:extLst>
        </xdr:cNvPr>
        <xdr:cNvSpPr/>
      </xdr:nvSpPr>
      <xdr:spPr>
        <a:xfrm>
          <a:off x="22110700" y="183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141749</xdr:rowOff>
    </xdr:from>
    <xdr:ext cx="469744" cy="259045"/>
    <xdr:sp macro="" textlink="">
      <xdr:nvSpPr>
        <xdr:cNvPr id="636" name="【庁舎】&#10;一人当たり面積該当値テキスト">
          <a:extLst>
            <a:ext uri="{FF2B5EF4-FFF2-40B4-BE49-F238E27FC236}">
              <a16:creationId xmlns:a16="http://schemas.microsoft.com/office/drawing/2014/main" id="{E8AB8EBC-B598-41FD-9024-78D64AF96C63}"/>
            </a:ext>
          </a:extLst>
        </xdr:cNvPr>
        <xdr:cNvSpPr txBox="1"/>
      </xdr:nvSpPr>
      <xdr:spPr>
        <a:xfrm>
          <a:off x="22199600" y="1831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169418</xdr:rowOff>
    </xdr:from>
    <xdr:to>
      <xdr:col>112</xdr:col>
      <xdr:colOff>38100</xdr:colOff>
      <xdr:row>107</xdr:row>
      <xdr:rowOff>99568</xdr:rowOff>
    </xdr:to>
    <xdr:sp macro="" textlink="">
      <xdr:nvSpPr>
        <xdr:cNvPr id="637" name="楕円 636">
          <a:extLst>
            <a:ext uri="{FF2B5EF4-FFF2-40B4-BE49-F238E27FC236}">
              <a16:creationId xmlns:a16="http://schemas.microsoft.com/office/drawing/2014/main" id="{D5268253-DF20-4E40-8434-B8638C7A3A72}"/>
            </a:ext>
          </a:extLst>
        </xdr:cNvPr>
        <xdr:cNvSpPr/>
      </xdr:nvSpPr>
      <xdr:spPr>
        <a:xfrm>
          <a:off x="21272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42672</xdr:rowOff>
    </xdr:from>
    <xdr:to>
      <xdr:col>116</xdr:col>
      <xdr:colOff>63500</xdr:colOff>
      <xdr:row>107</xdr:row>
      <xdr:rowOff>48768</xdr:rowOff>
    </xdr:to>
    <xdr:cxnSp macro="">
      <xdr:nvCxnSpPr>
        <xdr:cNvPr id="638" name="直線コネクタ 637">
          <a:extLst>
            <a:ext uri="{FF2B5EF4-FFF2-40B4-BE49-F238E27FC236}">
              <a16:creationId xmlns:a16="http://schemas.microsoft.com/office/drawing/2014/main" id="{E330A4B5-19A0-4211-9ED4-8CDCF436AC22}"/>
            </a:ext>
          </a:extLst>
        </xdr:cNvPr>
        <xdr:cNvCxnSpPr/>
      </xdr:nvCxnSpPr>
      <xdr:spPr>
        <a:xfrm flipV="1">
          <a:off x="21323300" y="1838782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4063</xdr:rowOff>
    </xdr:from>
    <xdr:to>
      <xdr:col>107</xdr:col>
      <xdr:colOff>101600</xdr:colOff>
      <xdr:row>107</xdr:row>
      <xdr:rowOff>105663</xdr:rowOff>
    </xdr:to>
    <xdr:sp macro="" textlink="">
      <xdr:nvSpPr>
        <xdr:cNvPr id="639" name="楕円 638">
          <a:extLst>
            <a:ext uri="{FF2B5EF4-FFF2-40B4-BE49-F238E27FC236}">
              <a16:creationId xmlns:a16="http://schemas.microsoft.com/office/drawing/2014/main" id="{8D97457F-41AD-4826-A128-1437B53D44B0}"/>
            </a:ext>
          </a:extLst>
        </xdr:cNvPr>
        <xdr:cNvSpPr/>
      </xdr:nvSpPr>
      <xdr:spPr>
        <a:xfrm>
          <a:off x="20383500" y="183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48768</xdr:rowOff>
    </xdr:from>
    <xdr:to>
      <xdr:col>111</xdr:col>
      <xdr:colOff>177800</xdr:colOff>
      <xdr:row>107</xdr:row>
      <xdr:rowOff>54863</xdr:rowOff>
    </xdr:to>
    <xdr:cxnSp macro="">
      <xdr:nvCxnSpPr>
        <xdr:cNvPr id="640" name="直線コネクタ 639">
          <a:extLst>
            <a:ext uri="{FF2B5EF4-FFF2-40B4-BE49-F238E27FC236}">
              <a16:creationId xmlns:a16="http://schemas.microsoft.com/office/drawing/2014/main" id="{3B111A15-7335-4F91-BD9C-E1CF9664F8B0}"/>
            </a:ext>
          </a:extLst>
        </xdr:cNvPr>
        <xdr:cNvCxnSpPr/>
      </xdr:nvCxnSpPr>
      <xdr:spPr>
        <a:xfrm flipV="1">
          <a:off x="20434300" y="18393918"/>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xdr:rowOff>
    </xdr:from>
    <xdr:to>
      <xdr:col>102</xdr:col>
      <xdr:colOff>165100</xdr:colOff>
      <xdr:row>107</xdr:row>
      <xdr:rowOff>109855</xdr:rowOff>
    </xdr:to>
    <xdr:sp macro="" textlink="">
      <xdr:nvSpPr>
        <xdr:cNvPr id="641" name="楕円 640">
          <a:extLst>
            <a:ext uri="{FF2B5EF4-FFF2-40B4-BE49-F238E27FC236}">
              <a16:creationId xmlns:a16="http://schemas.microsoft.com/office/drawing/2014/main" id="{5462F3C5-15B2-415A-99EA-54D8BD726960}"/>
            </a:ext>
          </a:extLst>
        </xdr:cNvPr>
        <xdr:cNvSpPr/>
      </xdr:nvSpPr>
      <xdr:spPr>
        <a:xfrm>
          <a:off x="19494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54863</xdr:rowOff>
    </xdr:from>
    <xdr:to>
      <xdr:col>107</xdr:col>
      <xdr:colOff>50800</xdr:colOff>
      <xdr:row>107</xdr:row>
      <xdr:rowOff>59055</xdr:rowOff>
    </xdr:to>
    <xdr:cxnSp macro="">
      <xdr:nvCxnSpPr>
        <xdr:cNvPr id="642" name="直線コネクタ 641">
          <a:extLst>
            <a:ext uri="{FF2B5EF4-FFF2-40B4-BE49-F238E27FC236}">
              <a16:creationId xmlns:a16="http://schemas.microsoft.com/office/drawing/2014/main" id="{EAF0F078-5F99-48EB-9DB9-243DE8DE885C}"/>
            </a:ext>
          </a:extLst>
        </xdr:cNvPr>
        <xdr:cNvCxnSpPr/>
      </xdr:nvCxnSpPr>
      <xdr:spPr>
        <a:xfrm flipV="1">
          <a:off x="19545300" y="18400013"/>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14732</xdr:rowOff>
    </xdr:from>
    <xdr:to>
      <xdr:col>98</xdr:col>
      <xdr:colOff>38100</xdr:colOff>
      <xdr:row>107</xdr:row>
      <xdr:rowOff>116332</xdr:rowOff>
    </xdr:to>
    <xdr:sp macro="" textlink="">
      <xdr:nvSpPr>
        <xdr:cNvPr id="643" name="楕円 642">
          <a:extLst>
            <a:ext uri="{FF2B5EF4-FFF2-40B4-BE49-F238E27FC236}">
              <a16:creationId xmlns:a16="http://schemas.microsoft.com/office/drawing/2014/main" id="{4A152299-1DF4-4E62-A790-63875608F74F}"/>
            </a:ext>
          </a:extLst>
        </xdr:cNvPr>
        <xdr:cNvSpPr/>
      </xdr:nvSpPr>
      <xdr:spPr>
        <a:xfrm>
          <a:off x="18605500" y="183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59055</xdr:rowOff>
    </xdr:from>
    <xdr:to>
      <xdr:col>102</xdr:col>
      <xdr:colOff>114300</xdr:colOff>
      <xdr:row>107</xdr:row>
      <xdr:rowOff>65532</xdr:rowOff>
    </xdr:to>
    <xdr:cxnSp macro="">
      <xdr:nvCxnSpPr>
        <xdr:cNvPr id="644" name="直線コネクタ 643">
          <a:extLst>
            <a:ext uri="{FF2B5EF4-FFF2-40B4-BE49-F238E27FC236}">
              <a16:creationId xmlns:a16="http://schemas.microsoft.com/office/drawing/2014/main" id="{ED2CD979-EB6E-487D-81ED-65CC463027E1}"/>
            </a:ext>
          </a:extLst>
        </xdr:cNvPr>
        <xdr:cNvCxnSpPr/>
      </xdr:nvCxnSpPr>
      <xdr:spPr>
        <a:xfrm flipV="1">
          <a:off x="18656300" y="1840420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645" name="n_1aveValue【庁舎】&#10;一人当たり面積">
          <a:extLst>
            <a:ext uri="{FF2B5EF4-FFF2-40B4-BE49-F238E27FC236}">
              <a16:creationId xmlns:a16="http://schemas.microsoft.com/office/drawing/2014/main" id="{1738C05B-F85D-4952-936C-8FD4769986A8}"/>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646" name="n_2aveValue【庁舎】&#10;一人当たり面積">
          <a:extLst>
            <a:ext uri="{FF2B5EF4-FFF2-40B4-BE49-F238E27FC236}">
              <a16:creationId xmlns:a16="http://schemas.microsoft.com/office/drawing/2014/main" id="{E25B9290-2A72-4517-B4F3-6866D9E3AE46}"/>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647" name="n_3aveValue【庁舎】&#10;一人当たり面積">
          <a:extLst>
            <a:ext uri="{FF2B5EF4-FFF2-40B4-BE49-F238E27FC236}">
              <a16:creationId xmlns:a16="http://schemas.microsoft.com/office/drawing/2014/main" id="{50E181E1-645E-46A1-8590-B3D13BE4DA5E}"/>
            </a:ext>
          </a:extLst>
        </xdr:cNvPr>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648" name="n_4aveValue【庁舎】&#10;一人当たり面積">
          <a:extLst>
            <a:ext uri="{FF2B5EF4-FFF2-40B4-BE49-F238E27FC236}">
              <a16:creationId xmlns:a16="http://schemas.microsoft.com/office/drawing/2014/main" id="{3D67AA16-CD10-4C2B-AA8A-2453DA469076}"/>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90695</xdr:rowOff>
    </xdr:from>
    <xdr:ext cx="469744" cy="259045"/>
    <xdr:sp macro="" textlink="">
      <xdr:nvSpPr>
        <xdr:cNvPr id="649" name="n_1mainValue【庁舎】&#10;一人当たり面積">
          <a:extLst>
            <a:ext uri="{FF2B5EF4-FFF2-40B4-BE49-F238E27FC236}">
              <a16:creationId xmlns:a16="http://schemas.microsoft.com/office/drawing/2014/main" id="{A7910B45-0716-4475-91C5-BACB2DF7D0CB}"/>
            </a:ext>
          </a:extLst>
        </xdr:cNvPr>
        <xdr:cNvSpPr txBox="1"/>
      </xdr:nvSpPr>
      <xdr:spPr>
        <a:xfrm>
          <a:off x="210757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96790</xdr:rowOff>
    </xdr:from>
    <xdr:ext cx="469744" cy="259045"/>
    <xdr:sp macro="" textlink="">
      <xdr:nvSpPr>
        <xdr:cNvPr id="650" name="n_2mainValue【庁舎】&#10;一人当たり面積">
          <a:extLst>
            <a:ext uri="{FF2B5EF4-FFF2-40B4-BE49-F238E27FC236}">
              <a16:creationId xmlns:a16="http://schemas.microsoft.com/office/drawing/2014/main" id="{89A263A3-BC7A-4F2F-9128-B15AF08EB9DF}"/>
            </a:ext>
          </a:extLst>
        </xdr:cNvPr>
        <xdr:cNvSpPr txBox="1"/>
      </xdr:nvSpPr>
      <xdr:spPr>
        <a:xfrm>
          <a:off x="20199427" y="184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100982</xdr:rowOff>
    </xdr:from>
    <xdr:ext cx="469744" cy="259045"/>
    <xdr:sp macro="" textlink="">
      <xdr:nvSpPr>
        <xdr:cNvPr id="651" name="n_3mainValue【庁舎】&#10;一人当たり面積">
          <a:extLst>
            <a:ext uri="{FF2B5EF4-FFF2-40B4-BE49-F238E27FC236}">
              <a16:creationId xmlns:a16="http://schemas.microsoft.com/office/drawing/2014/main" id="{7538320B-EDAC-483A-809A-D8960D157852}"/>
            </a:ext>
          </a:extLst>
        </xdr:cNvPr>
        <xdr:cNvSpPr txBox="1"/>
      </xdr:nvSpPr>
      <xdr:spPr>
        <a:xfrm>
          <a:off x="19310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107459</xdr:rowOff>
    </xdr:from>
    <xdr:ext cx="469744" cy="259045"/>
    <xdr:sp macro="" textlink="">
      <xdr:nvSpPr>
        <xdr:cNvPr id="652" name="n_4mainValue【庁舎】&#10;一人当たり面積">
          <a:extLst>
            <a:ext uri="{FF2B5EF4-FFF2-40B4-BE49-F238E27FC236}">
              <a16:creationId xmlns:a16="http://schemas.microsoft.com/office/drawing/2014/main" id="{C3E3F96D-506E-4EF9-814F-123DE33A8019}"/>
            </a:ext>
          </a:extLst>
        </xdr:cNvPr>
        <xdr:cNvSpPr txBox="1"/>
      </xdr:nvSpPr>
      <xdr:spPr>
        <a:xfrm>
          <a:off x="184214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3865ABFB-0C0A-4C44-89DF-BAC02BBBDA8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E4542AD4-E616-4949-9806-82F1DF82372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11D67405-610D-4552-9DAB-7AD2A3D7CC9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全体的に類似団体と比較し有形固定資産減価償却率は高くなっている。その中でも市民会館（片品村文化センター）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については償却率は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保健センター（健康管理センター）については、ほぼ</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必要な施設であり、現状では問題ないため高めの数値で推移していくと思われるが、いずれの施設についても築年数は経過しているため公共施設等総合管理計画に基づき、計画的な修繕を行い、施設の維持をはか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4,185
4,123
391.76
4,437,835
3,873,327
513,710
3,038,413
4,784,205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ポイント上回ってはいるが、同様の推移となっており、全国平均や群馬県平均と比較すると依然として低い数値となっている。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の影響により住民税を中心に村税は減収となっており、本村の基幹産業である農業と観光産業は天候や景気に左右されやすい分野であるので、引き続き地方税の増収に繋がるような施策を講じ財政の健全化に努め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43543</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43543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43543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43543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26505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164193</xdr:rowOff>
    </xdr:from>
    <xdr:to>
      <xdr:col>19</xdr:col>
      <xdr:colOff>184150</xdr:colOff>
      <xdr:row>43</xdr:row>
      <xdr:rowOff>94343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104520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104520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年間、類似団体とほぼ同様の比率であったが、令和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分母となる普通交付税を中心とした経常一般財源が増加し、分子となる安易な委託料を精査し歳出抑制に努めた結果、経常収支比率が類似団体と比較し向上した。今後も引き続き歳入財源の確保に努め、歳出の抑制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127423</xdr:rowOff>
    </xdr:from>
    <xdr:to>
      <xdr:col>23</xdr:col>
      <xdr:colOff>133350</xdr:colOff>
      <xdr:row>63</xdr:row>
      <xdr:rowOff>110279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85873"/>
          <a:ext cx="838200" cy="3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110279</xdr:rowOff>
    </xdr:from>
    <xdr:to>
      <xdr:col>19</xdr:col>
      <xdr:colOff>133350</xdr:colOff>
      <xdr:row>64</xdr:row>
      <xdr:rowOff>63500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11629"/>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3175</xdr:rowOff>
    </xdr:from>
    <xdr:to>
      <xdr:col>15</xdr:col>
      <xdr:colOff>82550</xdr:colOff>
      <xdr:row>64</xdr:row>
      <xdr:rowOff>63500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7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136948</xdr:rowOff>
    </xdr:from>
    <xdr:to>
      <xdr:col>11</xdr:col>
      <xdr:colOff>31750</xdr:colOff>
      <xdr:row>64</xdr:row>
      <xdr:rowOff>3175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66848"/>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76623</xdr:rowOff>
    </xdr:from>
    <xdr:to>
      <xdr:col>23</xdr:col>
      <xdr:colOff>184150</xdr:colOff>
      <xdr:row>62</xdr:row>
      <xdr:rowOff>6773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93150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59479</xdr:rowOff>
    </xdr:from>
    <xdr:to>
      <xdr:col>19</xdr:col>
      <xdr:colOff>184150</xdr:colOff>
      <xdr:row>63</xdr:row>
      <xdr:rowOff>161079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171256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2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64152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86148</xdr:rowOff>
    </xdr:from>
    <xdr:to>
      <xdr:col>7</xdr:col>
      <xdr:colOff>31750</xdr:colOff>
      <xdr:row>63</xdr:row>
      <xdr:rowOff>16298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26475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[359,736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人件費及び物件費等の合計額の人口一人あたりの金額が類似団体平均を下回っている要因として、ゴミ処理業務や消防業務を一部事務組合で行っていることが挙げられる。</a:t>
          </a:r>
        </a:p>
        <a:p>
          <a:r>
            <a:rPr kumimoji="1" lang="ja-JP" altLang="en-US" sz="1300">
              <a:latin typeface="ＭＳ Ｐゴシック" panose="020B0600070205080204" pitchFamily="50" charset="-128"/>
              <a:ea typeface="ＭＳ Ｐゴシック" panose="020B0600070205080204" pitchFamily="50" charset="-128"/>
            </a:rPr>
            <a:t>　一部事務組合の人件費や物件費等に充てる負担金や公営企業会計への繰出金などの費用を合計した場合、人口一人当たりの金額は大幅に増加することになる。</a:t>
          </a:r>
        </a:p>
        <a:p>
          <a:r>
            <a:rPr kumimoji="1" lang="ja-JP" altLang="en-US" sz="1300">
              <a:latin typeface="ＭＳ Ｐゴシック" panose="020B0600070205080204" pitchFamily="50" charset="-128"/>
              <a:ea typeface="ＭＳ Ｐゴシック" panose="020B0600070205080204" pitchFamily="50" charset="-128"/>
            </a:rPr>
            <a:t>　本村自体を見てみると、平成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年度以後は横ばいであったが、新型コロナウイルス感染症の影響からか令和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年度は増加に転じている。今後も引き続き、物件費等の経費の抑制に努めていく。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71207</xdr:rowOff>
    </xdr:from>
    <xdr:to>
      <xdr:col>23</xdr:col>
      <xdr:colOff>133350</xdr:colOff>
      <xdr:row>80</xdr:row>
      <xdr:rowOff>95853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787207"/>
          <a:ext cx="838200" cy="2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44712</xdr:rowOff>
    </xdr:from>
    <xdr:to>
      <xdr:col>19</xdr:col>
      <xdr:colOff>133350</xdr:colOff>
      <xdr:row>80</xdr:row>
      <xdr:rowOff>71207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60712"/>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44712</xdr:rowOff>
    </xdr:from>
    <xdr:to>
      <xdr:col>15</xdr:col>
      <xdr:colOff>82550</xdr:colOff>
      <xdr:row>80</xdr:row>
      <xdr:rowOff>45580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760712"/>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39204</xdr:rowOff>
    </xdr:from>
    <xdr:to>
      <xdr:col>11</xdr:col>
      <xdr:colOff>31750</xdr:colOff>
      <xdr:row>80</xdr:row>
      <xdr:rowOff>45580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55204"/>
          <a:ext cx="889000" cy="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45053</xdr:rowOff>
    </xdr:from>
    <xdr:to>
      <xdr:col>23</xdr:col>
      <xdr:colOff>184150</xdr:colOff>
      <xdr:row>80</xdr:row>
      <xdr:rowOff>146653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7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61580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0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20407</xdr:rowOff>
    </xdr:from>
    <xdr:to>
      <xdr:col>19</xdr:col>
      <xdr:colOff>184150</xdr:colOff>
      <xdr:row>80</xdr:row>
      <xdr:rowOff>122007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3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132184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05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165362</xdr:rowOff>
    </xdr:from>
    <xdr:to>
      <xdr:col>15</xdr:col>
      <xdr:colOff>133350</xdr:colOff>
      <xdr:row>80</xdr:row>
      <xdr:rowOff>95512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105689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47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166230</xdr:rowOff>
    </xdr:from>
    <xdr:to>
      <xdr:col>11</xdr:col>
      <xdr:colOff>82550</xdr:colOff>
      <xdr:row>80</xdr:row>
      <xdr:rowOff>96380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106557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47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159854</xdr:rowOff>
    </xdr:from>
    <xdr:to>
      <xdr:col>7</xdr:col>
      <xdr:colOff>31750</xdr:colOff>
      <xdr:row>80</xdr:row>
      <xdr:rowOff>90004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0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100181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47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類似団体の平均とほぼ同じ水準で推移している。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職員数が少ないため年度毎の職員構成により値の変動が見られるが、職員給与制度については、国・県及び他の地方公共団体の給与制度の方向性を注視するとともに、将来に渡って行財政の健全運営を図るため、引き続き適正な給与制度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38736</xdr:rowOff>
    </xdr:from>
    <xdr:to>
      <xdr:col>81</xdr:col>
      <xdr:colOff>44450</xdr:colOff>
      <xdr:row>87</xdr:row>
      <xdr:rowOff>38736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954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26670</xdr:rowOff>
    </xdr:from>
    <xdr:to>
      <xdr:col>77</xdr:col>
      <xdr:colOff>44450</xdr:colOff>
      <xdr:row>87</xdr:row>
      <xdr:rowOff>38736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942820"/>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26670</xdr:rowOff>
    </xdr:from>
    <xdr:to>
      <xdr:col>72</xdr:col>
      <xdr:colOff>203200</xdr:colOff>
      <xdr:row>87</xdr:row>
      <xdr:rowOff>26670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94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20638</xdr:rowOff>
    </xdr:from>
    <xdr:to>
      <xdr:col>68</xdr:col>
      <xdr:colOff>152400</xdr:colOff>
      <xdr:row>87</xdr:row>
      <xdr:rowOff>26670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93678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159386</xdr:rowOff>
    </xdr:from>
    <xdr:to>
      <xdr:col>81</xdr:col>
      <xdr:colOff>95250</xdr:colOff>
      <xdr:row>87</xdr:row>
      <xdr:rowOff>89536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131463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87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159386</xdr:rowOff>
    </xdr:from>
    <xdr:to>
      <xdr:col>77</xdr:col>
      <xdr:colOff>95250</xdr:colOff>
      <xdr:row>87</xdr:row>
      <xdr:rowOff>89536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74313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99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147320</xdr:rowOff>
    </xdr:from>
    <xdr:to>
      <xdr:col>73</xdr:col>
      <xdr:colOff>44450</xdr:colOff>
      <xdr:row>87</xdr:row>
      <xdr:rowOff>77470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147320</xdr:rowOff>
    </xdr:from>
    <xdr:to>
      <xdr:col>68</xdr:col>
      <xdr:colOff>203200</xdr:colOff>
      <xdr:row>87</xdr:row>
      <xdr:rowOff>77470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141288</xdr:rowOff>
    </xdr:from>
    <xdr:to>
      <xdr:col>64</xdr:col>
      <xdr:colOff>152400</xdr:colOff>
      <xdr:row>87</xdr:row>
      <xdr:rowOff>71438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81615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65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次片品村行政改革大綱に基づき職員数の抑制に努めてきたため、類似団体の平均値を下回る状況で推移してきている。</a:t>
          </a:r>
        </a:p>
        <a:p>
          <a:r>
            <a:rPr kumimoji="1" lang="ja-JP" altLang="en-US" sz="1300">
              <a:latin typeface="ＭＳ Ｐゴシック" panose="020B0600070205080204" pitchFamily="50" charset="-128"/>
              <a:ea typeface="ＭＳ Ｐゴシック" panose="020B0600070205080204" pitchFamily="50" charset="-128"/>
            </a:rPr>
            <a:t>　今後も、仕事の進め方の見直しや組織・機構の簡素合理化、指定管理者制度を含めた外部委託などによる事務の効率化を積極的に推進することで、不足する労働力を補うとともに行政サービスの質・量と執行体制の効率性・スリム化のバランスを勘案して、適正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69306</xdr:rowOff>
    </xdr:from>
    <xdr:to>
      <xdr:col>81</xdr:col>
      <xdr:colOff>44450</xdr:colOff>
      <xdr:row>59</xdr:row>
      <xdr:rowOff>82405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84856"/>
          <a:ext cx="8382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69306</xdr:rowOff>
    </xdr:from>
    <xdr:to>
      <xdr:col>77</xdr:col>
      <xdr:colOff>44450</xdr:colOff>
      <xdr:row>59</xdr:row>
      <xdr:rowOff>72408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184856"/>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72408</xdr:rowOff>
    </xdr:from>
    <xdr:to>
      <xdr:col>72</xdr:col>
      <xdr:colOff>203200</xdr:colOff>
      <xdr:row>59</xdr:row>
      <xdr:rowOff>109293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187958"/>
          <a:ext cx="889000" cy="3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86197</xdr:rowOff>
    </xdr:from>
    <xdr:to>
      <xdr:col>68</xdr:col>
      <xdr:colOff>152400</xdr:colOff>
      <xdr:row>59</xdr:row>
      <xdr:rowOff>109293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01747"/>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31605</xdr:rowOff>
    </xdr:from>
    <xdr:to>
      <xdr:col>81</xdr:col>
      <xdr:colOff>95250</xdr:colOff>
      <xdr:row>59</xdr:row>
      <xdr:rowOff>133205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48132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18506</xdr:rowOff>
    </xdr:from>
    <xdr:to>
      <xdr:col>77</xdr:col>
      <xdr:colOff>95250</xdr:colOff>
      <xdr:row>59</xdr:row>
      <xdr:rowOff>120106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130283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02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21608</xdr:rowOff>
    </xdr:from>
    <xdr:to>
      <xdr:col>73</xdr:col>
      <xdr:colOff>44450</xdr:colOff>
      <xdr:row>59</xdr:row>
      <xdr:rowOff>123208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133385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06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58493</xdr:rowOff>
    </xdr:from>
    <xdr:to>
      <xdr:col>68</xdr:col>
      <xdr:colOff>203200</xdr:colOff>
      <xdr:row>59</xdr:row>
      <xdr:rowOff>160093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7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170270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4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35397</xdr:rowOff>
    </xdr:from>
    <xdr:to>
      <xdr:col>64</xdr:col>
      <xdr:colOff>152400</xdr:colOff>
      <xdr:row>59</xdr:row>
      <xdr:rowOff>136997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5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147174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1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実質公債費比率は、小・中学校の建設や道の駅の整備に伴う起債の償還が始まったことにより、令和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年度に掛け更に</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今後しばらくは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くらいで推移していくと思われるが、これ以上、比率が上向かなうよう、起債の新規発行の抑制に努めていく。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118956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9608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102870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87239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40</xdr:row>
      <xdr:rowOff>14394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7919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105410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7034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84683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将来負担比率については、充当可能な基金残高等が増加したため、令和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年度は算定されなかった。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実施してきた小・中学校の建設や道の駅の整備など大規模な事業が終了し、それに伴う起債の償還が始まったことで、地方債残高は横ばいから減少へ移行するものと思われ、将来負担比率も算定されないことが見込まれるが、今後も引き続き、事業実施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92982</xdr:rowOff>
    </xdr:from>
    <xdr:to>
      <xdr:col>72</xdr:col>
      <xdr:colOff>203200</xdr:colOff>
      <xdr:row>13</xdr:row>
      <xdr:rowOff>115388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321832"/>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115388</xdr:rowOff>
    </xdr:from>
    <xdr:to>
      <xdr:col>68</xdr:col>
      <xdr:colOff>152400</xdr:colOff>
      <xdr:row>13</xdr:row>
      <xdr:rowOff>132624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34423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42182</xdr:rowOff>
    </xdr:from>
    <xdr:to>
      <xdr:col>73</xdr:col>
      <xdr:colOff>44450</xdr:colOff>
      <xdr:row>13</xdr:row>
      <xdr:rowOff>143782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27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128559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35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64588</xdr:rowOff>
    </xdr:from>
    <xdr:to>
      <xdr:col>68</xdr:col>
      <xdr:colOff>203200</xdr:colOff>
      <xdr:row>13</xdr:row>
      <xdr:rowOff>166188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2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150965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37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81824</xdr:rowOff>
    </xdr:from>
    <xdr:to>
      <xdr:col>64</xdr:col>
      <xdr:colOff>152400</xdr:colOff>
      <xdr:row>14</xdr:row>
      <xdr:rowOff>11974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3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168201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3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4,185
4,123
391.76
4,437,835
3,873,327
513,710
3,038,413
4,784,205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例年、類似団体平均と比較してもほぼ同水準で推移しているが、令和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年度は同数値となった。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従来より人件費の抑制に努めているが、今後も適正な職員配置や庁内横断的に事業を実施することで、引き続き事務の効率化を図っていく。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37</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357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78994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84853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令和元年度から</a:t>
          </a:r>
          <a:r>
            <a:rPr kumimoji="1" lang="ja-JP" altLang="en-US" sz="1300">
              <a:latin typeface="ＭＳ Ｐゴシック" panose="020B0600070205080204" pitchFamily="50" charset="-128"/>
              <a:ea typeface="ＭＳ Ｐゴシック" panose="020B0600070205080204" pitchFamily="50" charset="-128"/>
            </a:rPr>
            <a:t>減少傾向だったが令和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年度まで類似団体を上回っていた。令和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年度についてはさらに減少し類似団体を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今後も引き続き、施設の維持管理に係る修繕等の物件費、事務機器の保守管理委託や施設等の管理委託に要する経費の節減を更に進め、コスト削減を図っていく。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17</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5648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106426</xdr:rowOff>
    </xdr:from>
    <xdr:to>
      <xdr:col>78</xdr:col>
      <xdr:colOff>69850</xdr:colOff>
      <xdr:row>18</xdr:row>
      <xdr:rowOff>81280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210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18</xdr:row>
      <xdr:rowOff>122428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1673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67564</xdr:rowOff>
    </xdr:from>
    <xdr:to>
      <xdr:col>69</xdr:col>
      <xdr:colOff>92075</xdr:colOff>
      <xdr:row>18</xdr:row>
      <xdr:rowOff>122428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536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55626</xdr:rowOff>
    </xdr:from>
    <xdr:to>
      <xdr:col>78</xdr:col>
      <xdr:colOff>120650</xdr:colOff>
      <xdr:row>17</xdr:row>
      <xdr:rowOff>157226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30480</xdr:rowOff>
    </xdr:from>
    <xdr:to>
      <xdr:col>74</xdr:col>
      <xdr:colOff>31750</xdr:colOff>
      <xdr:row>18</xdr:row>
      <xdr:rowOff>132080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116857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71628</xdr:rowOff>
    </xdr:from>
    <xdr:to>
      <xdr:col>69</xdr:col>
      <xdr:colOff>142875</xdr:colOff>
      <xdr:row>19</xdr:row>
      <xdr:rowOff>1778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158005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xdr:rowOff>
    </xdr:from>
    <xdr:to>
      <xdr:col>65</xdr:col>
      <xdr:colOff>53975</xdr:colOff>
      <xdr:row>18</xdr:row>
      <xdr:rowOff>118364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103141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年度までは同水準で推移し、令和元年度から上昇傾向がみられたが令和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コロナ関連の扶助費は下がっていくと思われ、高齢化対策や福祉政策については充実させつつもバランスを注視し、今後も適正な事業の執行に努める。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363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54</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0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例年、類似団体の平均値を若干下回りつつ、平成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年度からは減少傾向がみられる。要因としては、経費の見極めを行い無駄な支出を抑えているためで、今後も引き続き、負担を減らしていくよう努める。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170434</xdr:rowOff>
    </xdr:from>
    <xdr:to>
      <xdr:col>82</xdr:col>
      <xdr:colOff>107950</xdr:colOff>
      <xdr:row>56</xdr:row>
      <xdr:rowOff>40132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001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40132</xdr:rowOff>
    </xdr:from>
    <xdr:to>
      <xdr:col>78</xdr:col>
      <xdr:colOff>69850</xdr:colOff>
      <xdr:row>56</xdr:row>
      <xdr:rowOff>49276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41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49276</xdr:rowOff>
    </xdr:from>
    <xdr:to>
      <xdr:col>73</xdr:col>
      <xdr:colOff>180975</xdr:colOff>
      <xdr:row>56</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50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81280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36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119634</xdr:rowOff>
    </xdr:from>
    <xdr:to>
      <xdr:col>82</xdr:col>
      <xdr:colOff>158750</xdr:colOff>
      <xdr:row>56</xdr:row>
      <xdr:rowOff>49784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136161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9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160782</xdr:rowOff>
    </xdr:from>
    <xdr:to>
      <xdr:col>78</xdr:col>
      <xdr:colOff>120650</xdr:colOff>
      <xdr:row>56</xdr:row>
      <xdr:rowOff>90932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101109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169926</xdr:rowOff>
    </xdr:from>
    <xdr:to>
      <xdr:col>74</xdr:col>
      <xdr:colOff>31750</xdr:colOff>
      <xdr:row>56</xdr:row>
      <xdr:rowOff>100076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ポイント減少し、類似団体の平均値に更に近づいた。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新型コロナウイルス関連の補助費は前年度から大きく減少し今後も減少していくと思われる。その他の補助費についても支出の可否を見極め類似団体の平均を下回れるよう歳出の抑制に努めていく。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159004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037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33274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31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357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52849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近年、大型の整備事業が集中したことにより地方債現在高が増加した影響で、地方債の元利償還金が膨らんでいる。</a:t>
          </a:r>
        </a:p>
        <a:p>
          <a:r>
            <a:rPr kumimoji="1" lang="ja-JP" altLang="en-US" sz="1300">
              <a:latin typeface="ＭＳ Ｐゴシック" panose="020B0600070205080204" pitchFamily="50" charset="-128"/>
              <a:ea typeface="ＭＳ Ｐゴシック" panose="020B0600070205080204" pitchFamily="50" charset="-128"/>
            </a:rPr>
            <a:t>　現在の公債費に係る経常収支比率は類似団体平均を下回ってはいるものの、公債費のピークは令和４年度になると見込まれ、今後１０年間ほどは非常に厳しい財政運営となることが予想される。</a:t>
          </a:r>
        </a:p>
        <a:p>
          <a:r>
            <a:rPr kumimoji="1" lang="ja-JP" altLang="en-US" sz="1300">
              <a:latin typeface="ＭＳ Ｐゴシック" panose="020B0600070205080204" pitchFamily="50" charset="-128"/>
              <a:ea typeface="ＭＳ Ｐゴシック" panose="020B0600070205080204" pitchFamily="50" charset="-128"/>
            </a:rPr>
            <a:t>　普通建設事業費などの投資的経費については事業の見極めを十分勘案し、抑制に努めていく。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76</xdr:row>
      <xdr:rowOff>100330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848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100330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771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100330</xdr:rowOff>
    </xdr:from>
    <xdr:to>
      <xdr:col>15</xdr:col>
      <xdr:colOff>98425</xdr:colOff>
      <xdr:row>76</xdr:row>
      <xdr:rowOff>46989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5908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54610</xdr:rowOff>
    </xdr:from>
    <xdr:to>
      <xdr:col>11</xdr:col>
      <xdr:colOff>9525</xdr:colOff>
      <xdr:row>75</xdr:row>
      <xdr:rowOff>100330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13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49530</xdr:rowOff>
    </xdr:from>
    <xdr:to>
      <xdr:col>20</xdr:col>
      <xdr:colOff>38100</xdr:colOff>
      <xdr:row>76</xdr:row>
      <xdr:rowOff>151130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161307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167639</xdr:rowOff>
    </xdr:from>
    <xdr:to>
      <xdr:col>15</xdr:col>
      <xdr:colOff>149225</xdr:colOff>
      <xdr:row>76</xdr:row>
      <xdr:rowOff>97789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107967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49530</xdr:rowOff>
    </xdr:from>
    <xdr:to>
      <xdr:col>11</xdr:col>
      <xdr:colOff>60325</xdr:colOff>
      <xdr:row>75</xdr:row>
      <xdr:rowOff>151130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115587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令和元年度から</a:t>
          </a:r>
          <a:r>
            <a:rPr kumimoji="1" lang="ja-JP" altLang="en-US" sz="1300">
              <a:latin typeface="ＭＳ Ｐゴシック" panose="020B0600070205080204" pitchFamily="50" charset="-128"/>
              <a:ea typeface="ＭＳ Ｐゴシック" panose="020B0600070205080204" pitchFamily="50" charset="-128"/>
            </a:rPr>
            <a:t>は減少傾向がみられ令和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年度については類似団体を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ポイント下回った。要因としては、物件費などの経費の見極めを行い無駄な支出を抑えているためで、今後も引き続き、経常経費の節減と一般財源の確保に努め、低い水準を目指す。</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58420</xdr:rowOff>
    </xdr:from>
    <xdr:to>
      <xdr:col>82</xdr:col>
      <xdr:colOff>107950</xdr:colOff>
      <xdr:row>78</xdr:row>
      <xdr:rowOff>149861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260070"/>
          <a:ext cx="8382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149861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522961"/>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149861</xdr:rowOff>
    </xdr:from>
    <xdr:to>
      <xdr:col>73</xdr:col>
      <xdr:colOff>180975</xdr:colOff>
      <xdr:row>80</xdr:row>
      <xdr:rowOff>39370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6944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58420</xdr:rowOff>
    </xdr:from>
    <xdr:to>
      <xdr:col>69</xdr:col>
      <xdr:colOff>92075</xdr:colOff>
      <xdr:row>80</xdr:row>
      <xdr:rowOff>39370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6029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xdr:rowOff>
    </xdr:from>
    <xdr:to>
      <xdr:col>82</xdr:col>
      <xdr:colOff>158750</xdr:colOff>
      <xdr:row>77</xdr:row>
      <xdr:rowOff>109220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24147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99061</xdr:rowOff>
    </xdr:from>
    <xdr:to>
      <xdr:col>74</xdr:col>
      <xdr:colOff>31750</xdr:colOff>
      <xdr:row>80</xdr:row>
      <xdr:rowOff>29211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160020</xdr:rowOff>
    </xdr:from>
    <xdr:to>
      <xdr:col>69</xdr:col>
      <xdr:colOff>142875</xdr:colOff>
      <xdr:row>80</xdr:row>
      <xdr:rowOff>90170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74947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7620</xdr:rowOff>
    </xdr:from>
    <xdr:to>
      <xdr:col>65</xdr:col>
      <xdr:colOff>53975</xdr:colOff>
      <xdr:row>79</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93997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13393</xdr:rowOff>
    </xdr:from>
    <xdr:to>
      <xdr:col>29</xdr:col>
      <xdr:colOff>127000</xdr:colOff>
      <xdr:row>18</xdr:row>
      <xdr:rowOff>31838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47118"/>
          <a:ext cx="647700" cy="18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12673</xdr:rowOff>
    </xdr:from>
    <xdr:to>
      <xdr:col>26</xdr:col>
      <xdr:colOff>50800</xdr:colOff>
      <xdr:row>18</xdr:row>
      <xdr:rowOff>31838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46398"/>
          <a:ext cx="698500" cy="19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12673</xdr:rowOff>
    </xdr:from>
    <xdr:to>
      <xdr:col>22</xdr:col>
      <xdr:colOff>114300</xdr:colOff>
      <xdr:row>18</xdr:row>
      <xdr:rowOff>27542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46398"/>
          <a:ext cx="698500" cy="14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27542</xdr:rowOff>
    </xdr:from>
    <xdr:to>
      <xdr:col>18</xdr:col>
      <xdr:colOff>177800</xdr:colOff>
      <xdr:row>18</xdr:row>
      <xdr:rowOff>48257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61267"/>
          <a:ext cx="698500" cy="20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134043</xdr:rowOff>
    </xdr:from>
    <xdr:to>
      <xdr:col>29</xdr:col>
      <xdr:colOff>177800</xdr:colOff>
      <xdr:row>18</xdr:row>
      <xdr:rowOff>64193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96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106120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152488</xdr:rowOff>
    </xdr:from>
    <xdr:to>
      <xdr:col>26</xdr:col>
      <xdr:colOff>101600</xdr:colOff>
      <xdr:row>18</xdr:row>
      <xdr:rowOff>82638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4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67415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01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133323</xdr:rowOff>
    </xdr:from>
    <xdr:to>
      <xdr:col>22</xdr:col>
      <xdr:colOff>165100</xdr:colOff>
      <xdr:row>18</xdr:row>
      <xdr:rowOff>63473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95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48250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148192</xdr:rowOff>
    </xdr:from>
    <xdr:to>
      <xdr:col>19</xdr:col>
      <xdr:colOff>38100</xdr:colOff>
      <xdr:row>18</xdr:row>
      <xdr:rowOff>78342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10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63119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9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168907</xdr:rowOff>
    </xdr:from>
    <xdr:to>
      <xdr:col>15</xdr:col>
      <xdr:colOff>101600</xdr:colOff>
      <xdr:row>18</xdr:row>
      <xdr:rowOff>99057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31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83834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1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267914</xdr:rowOff>
    </xdr:from>
    <xdr:to>
      <xdr:col>29</xdr:col>
      <xdr:colOff>127000</xdr:colOff>
      <xdr:row>35</xdr:row>
      <xdr:rowOff>275348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78264"/>
          <a:ext cx="647700" cy="7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275348</xdr:rowOff>
    </xdr:from>
    <xdr:to>
      <xdr:col>26</xdr:col>
      <xdr:colOff>50800</xdr:colOff>
      <xdr:row>35</xdr:row>
      <xdr:rowOff>303657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85698"/>
          <a:ext cx="698500" cy="28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303657</xdr:rowOff>
    </xdr:from>
    <xdr:to>
      <xdr:col>22</xdr:col>
      <xdr:colOff>114300</xdr:colOff>
      <xdr:row>35</xdr:row>
      <xdr:rowOff>309738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14007"/>
          <a:ext cx="698500" cy="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309738</xdr:rowOff>
    </xdr:from>
    <xdr:to>
      <xdr:col>18</xdr:col>
      <xdr:colOff>177800</xdr:colOff>
      <xdr:row>36</xdr:row>
      <xdr:rowOff>20815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20088"/>
          <a:ext cx="698500" cy="53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217114</xdr:rowOff>
    </xdr:from>
    <xdr:to>
      <xdr:col>29</xdr:col>
      <xdr:colOff>177800</xdr:colOff>
      <xdr:row>35</xdr:row>
      <xdr:rowOff>318714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27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189191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9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224548</xdr:rowOff>
    </xdr:from>
    <xdr:to>
      <xdr:col>26</xdr:col>
      <xdr:colOff>101600</xdr:colOff>
      <xdr:row>35</xdr:row>
      <xdr:rowOff>326148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34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310925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2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252857</xdr:rowOff>
    </xdr:from>
    <xdr:to>
      <xdr:col>22</xdr:col>
      <xdr:colOff>165100</xdr:colOff>
      <xdr:row>36</xdr:row>
      <xdr:rowOff>11557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63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339234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4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258938</xdr:rowOff>
    </xdr:from>
    <xdr:to>
      <xdr:col>19</xdr:col>
      <xdr:colOff>38100</xdr:colOff>
      <xdr:row>36</xdr:row>
      <xdr:rowOff>17638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69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2415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5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312915</xdr:rowOff>
    </xdr:from>
    <xdr:to>
      <xdr:col>15</xdr:col>
      <xdr:colOff>101600</xdr:colOff>
      <xdr:row>36</xdr:row>
      <xdr:rowOff>71615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23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56392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0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4,185
4,123
391.76
4,437,835
3,873,327
513,710
3,038,413
4,784,205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51070</xdr:rowOff>
    </xdr:from>
    <xdr:to>
      <xdr:col>24</xdr:col>
      <xdr:colOff>63500</xdr:colOff>
      <xdr:row>37</xdr:row>
      <xdr:rowOff>69824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94720"/>
          <a:ext cx="838200" cy="1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69824</xdr:rowOff>
    </xdr:from>
    <xdr:to>
      <xdr:col>19</xdr:col>
      <xdr:colOff>177800</xdr:colOff>
      <xdr:row>37</xdr:row>
      <xdr:rowOff>80706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13474"/>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80706</xdr:rowOff>
    </xdr:from>
    <xdr:to>
      <xdr:col>15</xdr:col>
      <xdr:colOff>50800</xdr:colOff>
      <xdr:row>37</xdr:row>
      <xdr:rowOff>105416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24356"/>
          <a:ext cx="889000" cy="2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105416</xdr:rowOff>
    </xdr:from>
    <xdr:to>
      <xdr:col>10</xdr:col>
      <xdr:colOff>114300</xdr:colOff>
      <xdr:row>37</xdr:row>
      <xdr:rowOff>106858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49066"/>
          <a:ext cx="889000" cy="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xdr:rowOff>
    </xdr:from>
    <xdr:to>
      <xdr:col>24</xdr:col>
      <xdr:colOff>114300</xdr:colOff>
      <xdr:row>37</xdr:row>
      <xdr:rowOff>101870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86647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19024</xdr:rowOff>
    </xdr:from>
    <xdr:to>
      <xdr:col>20</xdr:col>
      <xdr:colOff>38100</xdr:colOff>
      <xdr:row>37</xdr:row>
      <xdr:rowOff>120624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111751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5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29906</xdr:rowOff>
    </xdr:from>
    <xdr:to>
      <xdr:col>15</xdr:col>
      <xdr:colOff>101600</xdr:colOff>
      <xdr:row>37</xdr:row>
      <xdr:rowOff>131506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122633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66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54616</xdr:rowOff>
    </xdr:from>
    <xdr:to>
      <xdr:col>10</xdr:col>
      <xdr:colOff>165100</xdr:colOff>
      <xdr:row>37</xdr:row>
      <xdr:rowOff>156216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147343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9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56058</xdr:rowOff>
    </xdr:from>
    <xdr:to>
      <xdr:col>6</xdr:col>
      <xdr:colOff>38100</xdr:colOff>
      <xdr:row>37</xdr:row>
      <xdr:rowOff>157658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148785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135819</xdr:rowOff>
    </xdr:from>
    <xdr:to>
      <xdr:col>24</xdr:col>
      <xdr:colOff>63500</xdr:colOff>
      <xdr:row>57</xdr:row>
      <xdr:rowOff>168358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08469"/>
          <a:ext cx="838200" cy="3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168358</xdr:rowOff>
    </xdr:from>
    <xdr:to>
      <xdr:col>19</xdr:col>
      <xdr:colOff>177800</xdr:colOff>
      <xdr:row>58</xdr:row>
      <xdr:rowOff>18457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41008"/>
          <a:ext cx="889000" cy="2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6740</xdr:rowOff>
    </xdr:from>
    <xdr:to>
      <xdr:col>15</xdr:col>
      <xdr:colOff>50800</xdr:colOff>
      <xdr:row>58</xdr:row>
      <xdr:rowOff>18457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50840"/>
          <a:ext cx="889000" cy="1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3111</xdr:rowOff>
    </xdr:from>
    <xdr:to>
      <xdr:col>10</xdr:col>
      <xdr:colOff>114300</xdr:colOff>
      <xdr:row>58</xdr:row>
      <xdr:rowOff>6740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47211"/>
          <a:ext cx="889000" cy="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85019</xdr:rowOff>
    </xdr:from>
    <xdr:to>
      <xdr:col>24</xdr:col>
      <xdr:colOff>114300</xdr:colOff>
      <xdr:row>58</xdr:row>
      <xdr:rowOff>15169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5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63446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117558</xdr:rowOff>
    </xdr:from>
    <xdr:to>
      <xdr:col>20</xdr:col>
      <xdr:colOff>38100</xdr:colOff>
      <xdr:row>58</xdr:row>
      <xdr:rowOff>47708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38835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8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139107</xdr:rowOff>
    </xdr:from>
    <xdr:to>
      <xdr:col>15</xdr:col>
      <xdr:colOff>101600</xdr:colOff>
      <xdr:row>58</xdr:row>
      <xdr:rowOff>69257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60384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0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127390</xdr:rowOff>
    </xdr:from>
    <xdr:to>
      <xdr:col>10</xdr:col>
      <xdr:colOff>165100</xdr:colOff>
      <xdr:row>58</xdr:row>
      <xdr:rowOff>57540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48667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9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123761</xdr:rowOff>
    </xdr:from>
    <xdr:to>
      <xdr:col>6</xdr:col>
      <xdr:colOff>38100</xdr:colOff>
      <xdr:row>58</xdr:row>
      <xdr:rowOff>53911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45038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8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77347</xdr:rowOff>
    </xdr:from>
    <xdr:to>
      <xdr:col>24</xdr:col>
      <xdr:colOff>63500</xdr:colOff>
      <xdr:row>78</xdr:row>
      <xdr:rowOff>98118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50447"/>
          <a:ext cx="838200" cy="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77347</xdr:rowOff>
    </xdr:from>
    <xdr:to>
      <xdr:col>19</xdr:col>
      <xdr:colOff>177800</xdr:colOff>
      <xdr:row>78</xdr:row>
      <xdr:rowOff>88581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50447"/>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76698</xdr:rowOff>
    </xdr:from>
    <xdr:to>
      <xdr:col>15</xdr:col>
      <xdr:colOff>50800</xdr:colOff>
      <xdr:row>78</xdr:row>
      <xdr:rowOff>88581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49798"/>
          <a:ext cx="8890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76698</xdr:rowOff>
    </xdr:from>
    <xdr:to>
      <xdr:col>10</xdr:col>
      <xdr:colOff>114300</xdr:colOff>
      <xdr:row>78</xdr:row>
      <xdr:rowOff>95160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49798"/>
          <a:ext cx="8890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47318</xdr:rowOff>
    </xdr:from>
    <xdr:to>
      <xdr:col>24</xdr:col>
      <xdr:colOff>114300</xdr:colOff>
      <xdr:row>78</xdr:row>
      <xdr:rowOff>148918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133695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26547</xdr:rowOff>
    </xdr:from>
    <xdr:to>
      <xdr:col>20</xdr:col>
      <xdr:colOff>38100</xdr:colOff>
      <xdr:row>78</xdr:row>
      <xdr:rowOff>128147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119274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9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37781</xdr:rowOff>
    </xdr:from>
    <xdr:to>
      <xdr:col>15</xdr:col>
      <xdr:colOff>101600</xdr:colOff>
      <xdr:row>78</xdr:row>
      <xdr:rowOff>139381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130508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25898</xdr:rowOff>
    </xdr:from>
    <xdr:to>
      <xdr:col>10</xdr:col>
      <xdr:colOff>165100</xdr:colOff>
      <xdr:row>78</xdr:row>
      <xdr:rowOff>127498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118625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9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44360</xdr:rowOff>
    </xdr:from>
    <xdr:to>
      <xdr:col>6</xdr:col>
      <xdr:colOff>38100</xdr:colOff>
      <xdr:row>78</xdr:row>
      <xdr:rowOff>145960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137087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1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75654</xdr:rowOff>
    </xdr:from>
    <xdr:to>
      <xdr:col>24</xdr:col>
      <xdr:colOff>63500</xdr:colOff>
      <xdr:row>97</xdr:row>
      <xdr:rowOff>73848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34854"/>
          <a:ext cx="838200" cy="16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73848</xdr:rowOff>
    </xdr:from>
    <xdr:to>
      <xdr:col>19</xdr:col>
      <xdr:colOff>177800</xdr:colOff>
      <xdr:row>97</xdr:row>
      <xdr:rowOff>94551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704498"/>
          <a:ext cx="889000" cy="2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79442</xdr:rowOff>
    </xdr:from>
    <xdr:to>
      <xdr:col>15</xdr:col>
      <xdr:colOff>50800</xdr:colOff>
      <xdr:row>97</xdr:row>
      <xdr:rowOff>94551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710092"/>
          <a:ext cx="889000" cy="1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65070</xdr:rowOff>
    </xdr:from>
    <xdr:to>
      <xdr:col>10</xdr:col>
      <xdr:colOff>114300</xdr:colOff>
      <xdr:row>97</xdr:row>
      <xdr:rowOff>79442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695720"/>
          <a:ext cx="889000" cy="1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24854</xdr:rowOff>
    </xdr:from>
    <xdr:to>
      <xdr:col>24</xdr:col>
      <xdr:colOff>114300</xdr:colOff>
      <xdr:row>96</xdr:row>
      <xdr:rowOff>126454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3281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6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23048</xdr:rowOff>
    </xdr:from>
    <xdr:to>
      <xdr:col>20</xdr:col>
      <xdr:colOff>38100</xdr:colOff>
      <xdr:row>97</xdr:row>
      <xdr:rowOff>124648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115775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4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43751</xdr:rowOff>
    </xdr:from>
    <xdr:to>
      <xdr:col>15</xdr:col>
      <xdr:colOff>101600</xdr:colOff>
      <xdr:row>97</xdr:row>
      <xdr:rowOff>145351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136478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28642</xdr:rowOff>
    </xdr:from>
    <xdr:to>
      <xdr:col>10</xdr:col>
      <xdr:colOff>165100</xdr:colOff>
      <xdr:row>97</xdr:row>
      <xdr:rowOff>130242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5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121369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5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14270</xdr:rowOff>
    </xdr:from>
    <xdr:to>
      <xdr:col>6</xdr:col>
      <xdr:colOff>38100</xdr:colOff>
      <xdr:row>97</xdr:row>
      <xdr:rowOff>115870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106997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3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89345</xdr:rowOff>
    </xdr:from>
    <xdr:to>
      <xdr:col>55</xdr:col>
      <xdr:colOff>0</xdr:colOff>
      <xdr:row>37</xdr:row>
      <xdr:rowOff>120273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61545"/>
          <a:ext cx="838200" cy="20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89345</xdr:rowOff>
    </xdr:from>
    <xdr:to>
      <xdr:col>50</xdr:col>
      <xdr:colOff>114300</xdr:colOff>
      <xdr:row>38</xdr:row>
      <xdr:rowOff>13884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61545"/>
          <a:ext cx="889000" cy="26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147501</xdr:rowOff>
    </xdr:from>
    <xdr:to>
      <xdr:col>45</xdr:col>
      <xdr:colOff>177800</xdr:colOff>
      <xdr:row>38</xdr:row>
      <xdr:rowOff>13884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491151"/>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136509</xdr:rowOff>
    </xdr:from>
    <xdr:to>
      <xdr:col>41</xdr:col>
      <xdr:colOff>50800</xdr:colOff>
      <xdr:row>37</xdr:row>
      <xdr:rowOff>147501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80159"/>
          <a:ext cx="8890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69473</xdr:rowOff>
    </xdr:from>
    <xdr:to>
      <xdr:col>55</xdr:col>
      <xdr:colOff>50800</xdr:colOff>
      <xdr:row>37</xdr:row>
      <xdr:rowOff>171073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1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47900</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9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38545</xdr:rowOff>
    </xdr:from>
    <xdr:to>
      <xdr:col>50</xdr:col>
      <xdr:colOff>165100</xdr:colOff>
      <xdr:row>36</xdr:row>
      <xdr:rowOff>140145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1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131272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30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134534</xdr:rowOff>
    </xdr:from>
    <xdr:to>
      <xdr:col>46</xdr:col>
      <xdr:colOff>38100</xdr:colOff>
      <xdr:row>38</xdr:row>
      <xdr:rowOff>64684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7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55811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57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96701</xdr:rowOff>
    </xdr:from>
    <xdr:to>
      <xdr:col>41</xdr:col>
      <xdr:colOff>101600</xdr:colOff>
      <xdr:row>38</xdr:row>
      <xdr:rowOff>26851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17978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53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85709</xdr:rowOff>
    </xdr:from>
    <xdr:to>
      <xdr:col>36</xdr:col>
      <xdr:colOff>165100</xdr:colOff>
      <xdr:row>38</xdr:row>
      <xdr:rowOff>15859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2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6986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52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113467</xdr:rowOff>
    </xdr:from>
    <xdr:to>
      <xdr:col>55</xdr:col>
      <xdr:colOff>0</xdr:colOff>
      <xdr:row>58</xdr:row>
      <xdr:rowOff>122336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57567"/>
          <a:ext cx="8382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111313</xdr:rowOff>
    </xdr:from>
    <xdr:to>
      <xdr:col>50</xdr:col>
      <xdr:colOff>114300</xdr:colOff>
      <xdr:row>58</xdr:row>
      <xdr:rowOff>113467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55413"/>
          <a:ext cx="8890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73278</xdr:rowOff>
    </xdr:from>
    <xdr:to>
      <xdr:col>45</xdr:col>
      <xdr:colOff>177800</xdr:colOff>
      <xdr:row>58</xdr:row>
      <xdr:rowOff>111313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17378"/>
          <a:ext cx="889000" cy="3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68970</xdr:rowOff>
    </xdr:from>
    <xdr:to>
      <xdr:col>41</xdr:col>
      <xdr:colOff>50800</xdr:colOff>
      <xdr:row>58</xdr:row>
      <xdr:rowOff>73278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13070"/>
          <a:ext cx="889000" cy="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71536</xdr:rowOff>
    </xdr:from>
    <xdr:to>
      <xdr:col>55</xdr:col>
      <xdr:colOff>50800</xdr:colOff>
      <xdr:row>59</xdr:row>
      <xdr:rowOff>1686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1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62667</xdr:rowOff>
    </xdr:from>
    <xdr:to>
      <xdr:col>50</xdr:col>
      <xdr:colOff>165100</xdr:colOff>
      <xdr:row>58</xdr:row>
      <xdr:rowOff>164267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155394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9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60513</xdr:rowOff>
    </xdr:from>
    <xdr:to>
      <xdr:col>46</xdr:col>
      <xdr:colOff>38100</xdr:colOff>
      <xdr:row>58</xdr:row>
      <xdr:rowOff>162113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0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153240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9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22478</xdr:rowOff>
    </xdr:from>
    <xdr:to>
      <xdr:col>41</xdr:col>
      <xdr:colOff>101600</xdr:colOff>
      <xdr:row>58</xdr:row>
      <xdr:rowOff>124078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140605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4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18170</xdr:rowOff>
    </xdr:from>
    <xdr:to>
      <xdr:col>36</xdr:col>
      <xdr:colOff>165100</xdr:colOff>
      <xdr:row>58</xdr:row>
      <xdr:rowOff>119770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136297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3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131364</xdr:rowOff>
    </xdr:from>
    <xdr:to>
      <xdr:col>55</xdr:col>
      <xdr:colOff>0</xdr:colOff>
      <xdr:row>78</xdr:row>
      <xdr:rowOff>139236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504464"/>
          <a:ext cx="8382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138981</xdr:rowOff>
    </xdr:from>
    <xdr:to>
      <xdr:col>50</xdr:col>
      <xdr:colOff>114300</xdr:colOff>
      <xdr:row>78</xdr:row>
      <xdr:rowOff>139236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12081"/>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132769</xdr:rowOff>
    </xdr:from>
    <xdr:to>
      <xdr:col>45</xdr:col>
      <xdr:colOff>177800</xdr:colOff>
      <xdr:row>78</xdr:row>
      <xdr:rowOff>138981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505869"/>
          <a:ext cx="8890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108638</xdr:rowOff>
    </xdr:from>
    <xdr:to>
      <xdr:col>41</xdr:col>
      <xdr:colOff>50800</xdr:colOff>
      <xdr:row>78</xdr:row>
      <xdr:rowOff>132769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817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80564</xdr:rowOff>
    </xdr:from>
    <xdr:to>
      <xdr:col>55</xdr:col>
      <xdr:colOff>50800</xdr:colOff>
      <xdr:row>79</xdr:row>
      <xdr:rowOff>10714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88436</xdr:rowOff>
    </xdr:from>
    <xdr:to>
      <xdr:col>50</xdr:col>
      <xdr:colOff>165100</xdr:colOff>
      <xdr:row>79</xdr:row>
      <xdr:rowOff>18586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9713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5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88181</xdr:rowOff>
    </xdr:from>
    <xdr:to>
      <xdr:col>46</xdr:col>
      <xdr:colOff>38100</xdr:colOff>
      <xdr:row>79</xdr:row>
      <xdr:rowOff>18331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9458</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5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81969</xdr:rowOff>
    </xdr:from>
    <xdr:to>
      <xdr:col>41</xdr:col>
      <xdr:colOff>101600</xdr:colOff>
      <xdr:row>79</xdr:row>
      <xdr:rowOff>12119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3246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4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57838</xdr:rowOff>
    </xdr:from>
    <xdr:to>
      <xdr:col>36</xdr:col>
      <xdr:colOff>165100</xdr:colOff>
      <xdr:row>78</xdr:row>
      <xdr:rowOff>159438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4515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20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19898</xdr:rowOff>
    </xdr:from>
    <xdr:to>
      <xdr:col>55</xdr:col>
      <xdr:colOff>0</xdr:colOff>
      <xdr:row>98</xdr:row>
      <xdr:rowOff>163497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21998"/>
          <a:ext cx="838200" cy="1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1998</xdr:rowOff>
    </xdr:from>
    <xdr:to>
      <xdr:col>50</xdr:col>
      <xdr:colOff>114300</xdr:colOff>
      <xdr:row>98</xdr:row>
      <xdr:rowOff>19898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04098"/>
          <a:ext cx="8890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130356</xdr:rowOff>
    </xdr:from>
    <xdr:to>
      <xdr:col>45</xdr:col>
      <xdr:colOff>177800</xdr:colOff>
      <xdr:row>98</xdr:row>
      <xdr:rowOff>1998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589556"/>
          <a:ext cx="889000" cy="21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130356</xdr:rowOff>
    </xdr:from>
    <xdr:to>
      <xdr:col>41</xdr:col>
      <xdr:colOff>50800</xdr:colOff>
      <xdr:row>97</xdr:row>
      <xdr:rowOff>138350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589556"/>
          <a:ext cx="889000" cy="17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112697</xdr:rowOff>
    </xdr:from>
    <xdr:to>
      <xdr:col>55</xdr:col>
      <xdr:colOff>50800</xdr:colOff>
      <xdr:row>99</xdr:row>
      <xdr:rowOff>42847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91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27624</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82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140548</xdr:rowOff>
    </xdr:from>
    <xdr:to>
      <xdr:col>50</xdr:col>
      <xdr:colOff>165100</xdr:colOff>
      <xdr:row>98</xdr:row>
      <xdr:rowOff>70698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7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61825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86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122648</xdr:rowOff>
    </xdr:from>
    <xdr:to>
      <xdr:col>46</xdr:col>
      <xdr:colOff>38100</xdr:colOff>
      <xdr:row>98</xdr:row>
      <xdr:rowOff>52798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5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43925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84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79556</xdr:rowOff>
    </xdr:from>
    <xdr:to>
      <xdr:col>41</xdr:col>
      <xdr:colOff>101600</xdr:colOff>
      <xdr:row>97</xdr:row>
      <xdr:rowOff>9706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5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26233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31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87550</xdr:rowOff>
    </xdr:from>
    <xdr:to>
      <xdr:col>36</xdr:col>
      <xdr:colOff>165100</xdr:colOff>
      <xdr:row>98</xdr:row>
      <xdr:rowOff>17700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8827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81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3984</xdr:rowOff>
    </xdr:from>
    <xdr:to>
      <xdr:col>85</xdr:col>
      <xdr:colOff>127000</xdr:colOff>
      <xdr:row>78</xdr:row>
      <xdr:rowOff>13463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77084"/>
          <a:ext cx="838200" cy="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13463</xdr:rowOff>
    </xdr:from>
    <xdr:to>
      <xdr:col>81</xdr:col>
      <xdr:colOff>50800</xdr:colOff>
      <xdr:row>78</xdr:row>
      <xdr:rowOff>41343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86563"/>
          <a:ext cx="889000" cy="2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41343</xdr:rowOff>
    </xdr:from>
    <xdr:to>
      <xdr:col>76</xdr:col>
      <xdr:colOff>114300</xdr:colOff>
      <xdr:row>78</xdr:row>
      <xdr:rowOff>83981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414443"/>
          <a:ext cx="889000" cy="4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83981</xdr:rowOff>
    </xdr:from>
    <xdr:to>
      <xdr:col>71</xdr:col>
      <xdr:colOff>177800</xdr:colOff>
      <xdr:row>78</xdr:row>
      <xdr:rowOff>96979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57081"/>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124634</xdr:rowOff>
    </xdr:from>
    <xdr:to>
      <xdr:col>85</xdr:col>
      <xdr:colOff>177800</xdr:colOff>
      <xdr:row>78</xdr:row>
      <xdr:rowOff>54784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103061</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0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134113</xdr:rowOff>
    </xdr:from>
    <xdr:to>
      <xdr:col>81</xdr:col>
      <xdr:colOff>101600</xdr:colOff>
      <xdr:row>78</xdr:row>
      <xdr:rowOff>64263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3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55390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42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161993</xdr:rowOff>
    </xdr:from>
    <xdr:to>
      <xdr:col>76</xdr:col>
      <xdr:colOff>165100</xdr:colOff>
      <xdr:row>78</xdr:row>
      <xdr:rowOff>92143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6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83270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5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33181</xdr:rowOff>
    </xdr:from>
    <xdr:to>
      <xdr:col>72</xdr:col>
      <xdr:colOff>38100</xdr:colOff>
      <xdr:row>78</xdr:row>
      <xdr:rowOff>134781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125908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46179</xdr:rowOff>
    </xdr:from>
    <xdr:to>
      <xdr:col>67</xdr:col>
      <xdr:colOff>101600</xdr:colOff>
      <xdr:row>78</xdr:row>
      <xdr:rowOff>147779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1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138906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1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108378</xdr:rowOff>
    </xdr:from>
    <xdr:to>
      <xdr:col>85</xdr:col>
      <xdr:colOff>127000</xdr:colOff>
      <xdr:row>98</xdr:row>
      <xdr:rowOff>115429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10478"/>
          <a:ext cx="838200" cy="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115429</xdr:rowOff>
    </xdr:from>
    <xdr:to>
      <xdr:col>81</xdr:col>
      <xdr:colOff>50800</xdr:colOff>
      <xdr:row>98</xdr:row>
      <xdr:rowOff>122400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17529"/>
          <a:ext cx="88900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122400</xdr:rowOff>
    </xdr:from>
    <xdr:to>
      <xdr:col>76</xdr:col>
      <xdr:colOff>114300</xdr:colOff>
      <xdr:row>98</xdr:row>
      <xdr:rowOff>134525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24500"/>
          <a:ext cx="889000" cy="1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125792</xdr:rowOff>
    </xdr:from>
    <xdr:to>
      <xdr:col>71</xdr:col>
      <xdr:colOff>177800</xdr:colOff>
      <xdr:row>98</xdr:row>
      <xdr:rowOff>134525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27892"/>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57578</xdr:rowOff>
    </xdr:from>
    <xdr:to>
      <xdr:col>85</xdr:col>
      <xdr:colOff>177800</xdr:colOff>
      <xdr:row>98</xdr:row>
      <xdr:rowOff>159178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64629</xdr:rowOff>
    </xdr:from>
    <xdr:to>
      <xdr:col>81</xdr:col>
      <xdr:colOff>101600</xdr:colOff>
      <xdr:row>98</xdr:row>
      <xdr:rowOff>166229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6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157356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5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71600</xdr:rowOff>
    </xdr:from>
    <xdr:to>
      <xdr:col>76</xdr:col>
      <xdr:colOff>165100</xdr:colOff>
      <xdr:row>99</xdr:row>
      <xdr:rowOff>1750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164327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6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83725</xdr:rowOff>
    </xdr:from>
    <xdr:to>
      <xdr:col>72</xdr:col>
      <xdr:colOff>38100</xdr:colOff>
      <xdr:row>99</xdr:row>
      <xdr:rowOff>13875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5002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7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74992</xdr:rowOff>
    </xdr:from>
    <xdr:to>
      <xdr:col>67</xdr:col>
      <xdr:colOff>101600</xdr:colOff>
      <xdr:row>99</xdr:row>
      <xdr:rowOff>5142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167719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52963</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9513"/>
          <a:ext cx="889000" cy="4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110076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796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2163</xdr:rowOff>
    </xdr:from>
    <xdr:to>
      <xdr:col>98</xdr:col>
      <xdr:colOff>38100</xdr:colOff>
      <xdr:row>39</xdr:row>
      <xdr:rowOff>103763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120290</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46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56407</xdr:rowOff>
    </xdr:from>
    <xdr:to>
      <xdr:col>116</xdr:col>
      <xdr:colOff>63500</xdr:colOff>
      <xdr:row>76</xdr:row>
      <xdr:rowOff>58099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086607"/>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58099</xdr:rowOff>
    </xdr:from>
    <xdr:to>
      <xdr:col>111</xdr:col>
      <xdr:colOff>177800</xdr:colOff>
      <xdr:row>76</xdr:row>
      <xdr:rowOff>93514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088299"/>
          <a:ext cx="889000" cy="3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93514</xdr:rowOff>
    </xdr:from>
    <xdr:to>
      <xdr:col>107</xdr:col>
      <xdr:colOff>50800</xdr:colOff>
      <xdr:row>76</xdr:row>
      <xdr:rowOff>123109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123714"/>
          <a:ext cx="889000" cy="2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123109</xdr:rowOff>
    </xdr:from>
    <xdr:to>
      <xdr:col>102</xdr:col>
      <xdr:colOff>114300</xdr:colOff>
      <xdr:row>76</xdr:row>
      <xdr:rowOff>123935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153309"/>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5607</xdr:rowOff>
    </xdr:from>
    <xdr:to>
      <xdr:col>116</xdr:col>
      <xdr:colOff>114300</xdr:colOff>
      <xdr:row>76</xdr:row>
      <xdr:rowOff>107207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3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155484</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1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7299</xdr:rowOff>
    </xdr:from>
    <xdr:to>
      <xdr:col>112</xdr:col>
      <xdr:colOff>38100</xdr:colOff>
      <xdr:row>76</xdr:row>
      <xdr:rowOff>108899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3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100026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3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42714</xdr:rowOff>
    </xdr:from>
    <xdr:to>
      <xdr:col>107</xdr:col>
      <xdr:colOff>101600</xdr:colOff>
      <xdr:row>76</xdr:row>
      <xdr:rowOff>144314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7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135441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6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72309</xdr:rowOff>
    </xdr:from>
    <xdr:to>
      <xdr:col>102</xdr:col>
      <xdr:colOff>165100</xdr:colOff>
      <xdr:row>77</xdr:row>
      <xdr:rowOff>2459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165036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73135</xdr:rowOff>
    </xdr:from>
    <xdr:to>
      <xdr:col>98</xdr:col>
      <xdr:colOff>38100</xdr:colOff>
      <xdr:row>77</xdr:row>
      <xdr:rowOff>3285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0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165862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75,958</a:t>
          </a:r>
          <a:r>
            <a:rPr kumimoji="1" lang="ja-JP" altLang="en-US" sz="1300">
              <a:latin typeface="ＭＳ Ｐゴシック" panose="020B0600070205080204" pitchFamily="50" charset="-128"/>
              <a:ea typeface="ＭＳ Ｐゴシック" panose="020B0600070205080204" pitchFamily="50" charset="-128"/>
            </a:rPr>
            <a:t>円となっており、昨年から大きく減少し類似団体平均も大きく下回っている状況である。これは、近年の教育、観光施設等の大規模な整備事業が平成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年度に終了したことによるものである。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公債費については、これらの大規模事業により地方債現在高が増加した影響で、地方債の元利償還金が膨らみ始めていることによるものであり、今後さらに増加が見込まれ類似団体平均に徐々に近づいていくことが予想されている。</a:t>
          </a:r>
        </a:p>
        <a:p>
          <a:r>
            <a:rPr kumimoji="1" lang="ja-JP" altLang="en-US" sz="1300">
              <a:latin typeface="ＭＳ Ｐゴシック" panose="020B0600070205080204" pitchFamily="50" charset="-128"/>
              <a:ea typeface="ＭＳ Ｐゴシック" panose="020B0600070205080204" pitchFamily="50" charset="-128"/>
            </a:rPr>
            <a:t>　このため、公共施設等総合管理計画に基づき、事業の取捨選択を徹底していくことで、今後も引き続き、普通建設事業費を押さえることを目指している。</a:t>
          </a:r>
        </a:p>
        <a:p>
          <a:r>
            <a:rPr kumimoji="1" lang="ja-JP" altLang="en-US" sz="1300">
              <a:latin typeface="ＭＳ Ｐゴシック" panose="020B0600070205080204" pitchFamily="50" charset="-128"/>
              <a:ea typeface="ＭＳ Ｐゴシック" panose="020B0600070205080204" pitchFamily="50" charset="-128"/>
            </a:rPr>
            <a:t>　なお、補助費等については、国の新型コロナウイルス対策により令和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年度のみ突出しているが、令和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年度は実施されなかったため再び大きく下がっているが、いずれの年度においても類似団体を下回っている。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4,185
4,123
391.76
4,437,835
3,873,327
513,710
3,038,413
4,784,205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71425</xdr:rowOff>
    </xdr:from>
    <xdr:to>
      <xdr:col>24</xdr:col>
      <xdr:colOff>63500</xdr:colOff>
      <xdr:row>37</xdr:row>
      <xdr:rowOff>87103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15075"/>
          <a:ext cx="8382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66091</xdr:rowOff>
    </xdr:from>
    <xdr:to>
      <xdr:col>19</xdr:col>
      <xdr:colOff>177800</xdr:colOff>
      <xdr:row>37</xdr:row>
      <xdr:rowOff>87103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09741"/>
          <a:ext cx="8890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66091</xdr:rowOff>
    </xdr:from>
    <xdr:to>
      <xdr:col>15</xdr:col>
      <xdr:colOff>50800</xdr:colOff>
      <xdr:row>37</xdr:row>
      <xdr:rowOff>120040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09741"/>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100857</xdr:rowOff>
    </xdr:from>
    <xdr:to>
      <xdr:col>10</xdr:col>
      <xdr:colOff>114300</xdr:colOff>
      <xdr:row>37</xdr:row>
      <xdr:rowOff>120040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44507"/>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20625</xdr:rowOff>
    </xdr:from>
    <xdr:to>
      <xdr:col>24</xdr:col>
      <xdr:colOff>114300</xdr:colOff>
      <xdr:row>37</xdr:row>
      <xdr:rowOff>122225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170502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36303</xdr:rowOff>
    </xdr:from>
    <xdr:to>
      <xdr:col>20</xdr:col>
      <xdr:colOff>38100</xdr:colOff>
      <xdr:row>37</xdr:row>
      <xdr:rowOff>137903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129030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7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15291</xdr:rowOff>
    </xdr:from>
    <xdr:to>
      <xdr:col>15</xdr:col>
      <xdr:colOff>101600</xdr:colOff>
      <xdr:row>37</xdr:row>
      <xdr:rowOff>116891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108018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5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69240</xdr:rowOff>
    </xdr:from>
    <xdr:to>
      <xdr:col>10</xdr:col>
      <xdr:colOff>165100</xdr:colOff>
      <xdr:row>37</xdr:row>
      <xdr:rowOff>170841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2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161968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50057</xdr:rowOff>
    </xdr:from>
    <xdr:to>
      <xdr:col>6</xdr:col>
      <xdr:colOff>38100</xdr:colOff>
      <xdr:row>37</xdr:row>
      <xdr:rowOff>151657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142784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8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58008</xdr:rowOff>
    </xdr:from>
    <xdr:to>
      <xdr:col>24</xdr:col>
      <xdr:colOff>63500</xdr:colOff>
      <xdr:row>58</xdr:row>
      <xdr:rowOff>91367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02108"/>
          <a:ext cx="838200" cy="3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58008</xdr:rowOff>
    </xdr:from>
    <xdr:to>
      <xdr:col>19</xdr:col>
      <xdr:colOff>177800</xdr:colOff>
      <xdr:row>58</xdr:row>
      <xdr:rowOff>93912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02108"/>
          <a:ext cx="889000" cy="3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93912</xdr:rowOff>
    </xdr:from>
    <xdr:to>
      <xdr:col>15</xdr:col>
      <xdr:colOff>50800</xdr:colOff>
      <xdr:row>58</xdr:row>
      <xdr:rowOff>99582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38012"/>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69685</xdr:rowOff>
    </xdr:from>
    <xdr:to>
      <xdr:col>10</xdr:col>
      <xdr:colOff>114300</xdr:colOff>
      <xdr:row>58</xdr:row>
      <xdr:rowOff>99582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13785"/>
          <a:ext cx="889000" cy="2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40567</xdr:rowOff>
    </xdr:from>
    <xdr:to>
      <xdr:col>24</xdr:col>
      <xdr:colOff>114300</xdr:colOff>
      <xdr:row>58</xdr:row>
      <xdr:rowOff>142167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8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154290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7208</xdr:rowOff>
    </xdr:from>
    <xdr:to>
      <xdr:col>20</xdr:col>
      <xdr:colOff>38100</xdr:colOff>
      <xdr:row>58</xdr:row>
      <xdr:rowOff>108808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99935</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43112</xdr:rowOff>
    </xdr:from>
    <xdr:to>
      <xdr:col>15</xdr:col>
      <xdr:colOff>101600</xdr:colOff>
      <xdr:row>58</xdr:row>
      <xdr:rowOff>144712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135839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7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48782</xdr:rowOff>
    </xdr:from>
    <xdr:to>
      <xdr:col>10</xdr:col>
      <xdr:colOff>165100</xdr:colOff>
      <xdr:row>58</xdr:row>
      <xdr:rowOff>150382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9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141509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8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18885</xdr:rowOff>
    </xdr:from>
    <xdr:to>
      <xdr:col>6</xdr:col>
      <xdr:colOff>38100</xdr:colOff>
      <xdr:row>58</xdr:row>
      <xdr:rowOff>120485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6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137012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3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62652</xdr:rowOff>
    </xdr:from>
    <xdr:to>
      <xdr:col>24</xdr:col>
      <xdr:colOff>63500</xdr:colOff>
      <xdr:row>79</xdr:row>
      <xdr:rowOff>108891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607202"/>
          <a:ext cx="838200" cy="4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108891</xdr:rowOff>
    </xdr:from>
    <xdr:to>
      <xdr:col>19</xdr:col>
      <xdr:colOff>177800</xdr:colOff>
      <xdr:row>79</xdr:row>
      <xdr:rowOff>121005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653441"/>
          <a:ext cx="889000" cy="1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77798</xdr:rowOff>
    </xdr:from>
    <xdr:to>
      <xdr:col>15</xdr:col>
      <xdr:colOff>50800</xdr:colOff>
      <xdr:row>79</xdr:row>
      <xdr:rowOff>121005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622348"/>
          <a:ext cx="889000" cy="4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77798</xdr:rowOff>
    </xdr:from>
    <xdr:to>
      <xdr:col>10</xdr:col>
      <xdr:colOff>114300</xdr:colOff>
      <xdr:row>79</xdr:row>
      <xdr:rowOff>102922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622348"/>
          <a:ext cx="8890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11852</xdr:rowOff>
    </xdr:from>
    <xdr:to>
      <xdr:col>24</xdr:col>
      <xdr:colOff>114300</xdr:colOff>
      <xdr:row>79</xdr:row>
      <xdr:rowOff>113452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5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98229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7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58091</xdr:rowOff>
    </xdr:from>
    <xdr:to>
      <xdr:col>20</xdr:col>
      <xdr:colOff>38100</xdr:colOff>
      <xdr:row>79</xdr:row>
      <xdr:rowOff>159691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6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150818</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69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70205</xdr:rowOff>
    </xdr:from>
    <xdr:to>
      <xdr:col>15</xdr:col>
      <xdr:colOff>101600</xdr:colOff>
      <xdr:row>80</xdr:row>
      <xdr:rowOff>355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6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162932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70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26998</xdr:rowOff>
    </xdr:from>
    <xdr:to>
      <xdr:col>10</xdr:col>
      <xdr:colOff>165100</xdr:colOff>
      <xdr:row>79</xdr:row>
      <xdr:rowOff>128598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7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119725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6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52122</xdr:rowOff>
    </xdr:from>
    <xdr:to>
      <xdr:col>6</xdr:col>
      <xdr:colOff>38100</xdr:colOff>
      <xdr:row>79</xdr:row>
      <xdr:rowOff>153722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144849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8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51392</xdr:rowOff>
    </xdr:from>
    <xdr:to>
      <xdr:col>24</xdr:col>
      <xdr:colOff>63500</xdr:colOff>
      <xdr:row>98</xdr:row>
      <xdr:rowOff>57012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53492"/>
          <a:ext cx="8382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57012</xdr:rowOff>
    </xdr:from>
    <xdr:to>
      <xdr:col>19</xdr:col>
      <xdr:colOff>177800</xdr:colOff>
      <xdr:row>98</xdr:row>
      <xdr:rowOff>64598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59112"/>
          <a:ext cx="889000" cy="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64598</xdr:rowOff>
    </xdr:from>
    <xdr:to>
      <xdr:col>15</xdr:col>
      <xdr:colOff>50800</xdr:colOff>
      <xdr:row>98</xdr:row>
      <xdr:rowOff>78005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66698"/>
          <a:ext cx="889000" cy="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48329</xdr:rowOff>
    </xdr:from>
    <xdr:to>
      <xdr:col>10</xdr:col>
      <xdr:colOff>114300</xdr:colOff>
      <xdr:row>98</xdr:row>
      <xdr:rowOff>78005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50429"/>
          <a:ext cx="889000" cy="2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592</xdr:rowOff>
    </xdr:from>
    <xdr:to>
      <xdr:col>24</xdr:col>
      <xdr:colOff>114300</xdr:colOff>
      <xdr:row>98</xdr:row>
      <xdr:rowOff>102192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86969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6212</xdr:rowOff>
    </xdr:from>
    <xdr:to>
      <xdr:col>20</xdr:col>
      <xdr:colOff>38100</xdr:colOff>
      <xdr:row>98</xdr:row>
      <xdr:rowOff>107812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98939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13798</xdr:rowOff>
    </xdr:from>
    <xdr:to>
      <xdr:col>15</xdr:col>
      <xdr:colOff>101600</xdr:colOff>
      <xdr:row>98</xdr:row>
      <xdr:rowOff>115398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106525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0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27205</xdr:rowOff>
    </xdr:from>
    <xdr:to>
      <xdr:col>10</xdr:col>
      <xdr:colOff>165100</xdr:colOff>
      <xdr:row>98</xdr:row>
      <xdr:rowOff>128805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119932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2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168979</xdr:rowOff>
    </xdr:from>
    <xdr:to>
      <xdr:col>6</xdr:col>
      <xdr:colOff>38100</xdr:colOff>
      <xdr:row>98</xdr:row>
      <xdr:rowOff>99129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9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90256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9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42926</xdr:rowOff>
    </xdr:from>
    <xdr:to>
      <xdr:col>55</xdr:col>
      <xdr:colOff>0</xdr:colOff>
      <xdr:row>39</xdr:row>
      <xdr:rowOff>43053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729476"/>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43053</xdr:rowOff>
    </xdr:from>
    <xdr:to>
      <xdr:col>50</xdr:col>
      <xdr:colOff>114300</xdr:colOff>
      <xdr:row>39</xdr:row>
      <xdr:rowOff>43053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29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43053</xdr:rowOff>
    </xdr:from>
    <xdr:to>
      <xdr:col>45</xdr:col>
      <xdr:colOff>177800</xdr:colOff>
      <xdr:row>39</xdr:row>
      <xdr:rowOff>43053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29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43053</xdr:rowOff>
    </xdr:from>
    <xdr:to>
      <xdr:col>41</xdr:col>
      <xdr:colOff>50800</xdr:colOff>
      <xdr:row>39</xdr:row>
      <xdr:rowOff>43053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29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163576</xdr:rowOff>
    </xdr:from>
    <xdr:to>
      <xdr:col>55</xdr:col>
      <xdr:colOff>50800</xdr:colOff>
      <xdr:row>39</xdr:row>
      <xdr:rowOff>93726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78503</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3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163703</xdr:rowOff>
    </xdr:from>
    <xdr:to>
      <xdr:col>50</xdr:col>
      <xdr:colOff>165100</xdr:colOff>
      <xdr:row>39</xdr:row>
      <xdr:rowOff>93853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84980</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163703</xdr:rowOff>
    </xdr:from>
    <xdr:to>
      <xdr:col>46</xdr:col>
      <xdr:colOff>38100</xdr:colOff>
      <xdr:row>39</xdr:row>
      <xdr:rowOff>93853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84980</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163703</xdr:rowOff>
    </xdr:from>
    <xdr:to>
      <xdr:col>41</xdr:col>
      <xdr:colOff>101600</xdr:colOff>
      <xdr:row>39</xdr:row>
      <xdr:rowOff>93853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84980</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163703</xdr:rowOff>
    </xdr:from>
    <xdr:to>
      <xdr:col>36</xdr:col>
      <xdr:colOff>165100</xdr:colOff>
      <xdr:row>39</xdr:row>
      <xdr:rowOff>93853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84980</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121369</xdr:rowOff>
    </xdr:from>
    <xdr:to>
      <xdr:col>55</xdr:col>
      <xdr:colOff>0</xdr:colOff>
      <xdr:row>58</xdr:row>
      <xdr:rowOff>124699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65469"/>
          <a:ext cx="8382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124699</xdr:rowOff>
    </xdr:from>
    <xdr:to>
      <xdr:col>50</xdr:col>
      <xdr:colOff>114300</xdr:colOff>
      <xdr:row>58</xdr:row>
      <xdr:rowOff>130736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68799"/>
          <a:ext cx="889000" cy="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130736</xdr:rowOff>
    </xdr:from>
    <xdr:to>
      <xdr:col>45</xdr:col>
      <xdr:colOff>177800</xdr:colOff>
      <xdr:row>58</xdr:row>
      <xdr:rowOff>138608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74836"/>
          <a:ext cx="8890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108069</xdr:rowOff>
    </xdr:from>
    <xdr:to>
      <xdr:col>41</xdr:col>
      <xdr:colOff>50800</xdr:colOff>
      <xdr:row>58</xdr:row>
      <xdr:rowOff>138608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52169"/>
          <a:ext cx="889000" cy="3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70569</xdr:rowOff>
    </xdr:from>
    <xdr:to>
      <xdr:col>55</xdr:col>
      <xdr:colOff>50800</xdr:colOff>
      <xdr:row>59</xdr:row>
      <xdr:rowOff>719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156946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73899</xdr:rowOff>
    </xdr:from>
    <xdr:to>
      <xdr:col>50</xdr:col>
      <xdr:colOff>165100</xdr:colOff>
      <xdr:row>59</xdr:row>
      <xdr:rowOff>4049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1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166626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1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79936</xdr:rowOff>
    </xdr:from>
    <xdr:to>
      <xdr:col>46</xdr:col>
      <xdr:colOff>38100</xdr:colOff>
      <xdr:row>59</xdr:row>
      <xdr:rowOff>10086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2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1213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1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87808</xdr:rowOff>
    </xdr:from>
    <xdr:to>
      <xdr:col>41</xdr:col>
      <xdr:colOff>101600</xdr:colOff>
      <xdr:row>59</xdr:row>
      <xdr:rowOff>17958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9085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57269</xdr:rowOff>
    </xdr:from>
    <xdr:to>
      <xdr:col>36</xdr:col>
      <xdr:colOff>165100</xdr:colOff>
      <xdr:row>58</xdr:row>
      <xdr:rowOff>158869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0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149996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9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130099</xdr:rowOff>
    </xdr:from>
    <xdr:to>
      <xdr:col>55</xdr:col>
      <xdr:colOff>0</xdr:colOff>
      <xdr:row>78</xdr:row>
      <xdr:rowOff>18492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31749"/>
          <a:ext cx="8382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18492</xdr:rowOff>
    </xdr:from>
    <xdr:to>
      <xdr:col>50</xdr:col>
      <xdr:colOff>114300</xdr:colOff>
      <xdr:row>78</xdr:row>
      <xdr:rowOff>46115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91592"/>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29105</xdr:rowOff>
    </xdr:from>
    <xdr:to>
      <xdr:col>45</xdr:col>
      <xdr:colOff>177800</xdr:colOff>
      <xdr:row>78</xdr:row>
      <xdr:rowOff>46115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02205"/>
          <a:ext cx="889000" cy="1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1200</xdr:rowOff>
    </xdr:from>
    <xdr:to>
      <xdr:col>41</xdr:col>
      <xdr:colOff>50800</xdr:colOff>
      <xdr:row>78</xdr:row>
      <xdr:rowOff>29105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74300"/>
          <a:ext cx="889000" cy="2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79299</xdr:rowOff>
    </xdr:from>
    <xdr:to>
      <xdr:col>55</xdr:col>
      <xdr:colOff>50800</xdr:colOff>
      <xdr:row>78</xdr:row>
      <xdr:rowOff>9449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102176</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3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139142</xdr:rowOff>
    </xdr:from>
    <xdr:to>
      <xdr:col>50</xdr:col>
      <xdr:colOff>165100</xdr:colOff>
      <xdr:row>78</xdr:row>
      <xdr:rowOff>69292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60419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3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166765</xdr:rowOff>
    </xdr:from>
    <xdr:to>
      <xdr:col>46</xdr:col>
      <xdr:colOff>38100</xdr:colOff>
      <xdr:row>78</xdr:row>
      <xdr:rowOff>96915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88042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6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149755</xdr:rowOff>
    </xdr:from>
    <xdr:to>
      <xdr:col>41</xdr:col>
      <xdr:colOff>101600</xdr:colOff>
      <xdr:row>78</xdr:row>
      <xdr:rowOff>79905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5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71032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4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121850</xdr:rowOff>
    </xdr:from>
    <xdr:to>
      <xdr:col>36</xdr:col>
      <xdr:colOff>165100</xdr:colOff>
      <xdr:row>78</xdr:row>
      <xdr:rowOff>52000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68527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17529</xdr:rowOff>
    </xdr:from>
    <xdr:to>
      <xdr:col>55</xdr:col>
      <xdr:colOff>0</xdr:colOff>
      <xdr:row>98</xdr:row>
      <xdr:rowOff>54939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819629"/>
          <a:ext cx="838200" cy="3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18531</xdr:rowOff>
    </xdr:from>
    <xdr:to>
      <xdr:col>50</xdr:col>
      <xdr:colOff>114300</xdr:colOff>
      <xdr:row>98</xdr:row>
      <xdr:rowOff>54939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820631"/>
          <a:ext cx="889000" cy="3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18531</xdr:rowOff>
    </xdr:from>
    <xdr:to>
      <xdr:col>45</xdr:col>
      <xdr:colOff>177800</xdr:colOff>
      <xdr:row>98</xdr:row>
      <xdr:rowOff>28575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820631"/>
          <a:ext cx="889000" cy="1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28575</xdr:rowOff>
    </xdr:from>
    <xdr:to>
      <xdr:col>41</xdr:col>
      <xdr:colOff>50800</xdr:colOff>
      <xdr:row>98</xdr:row>
      <xdr:rowOff>51051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830675"/>
          <a:ext cx="889000" cy="2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138179</xdr:rowOff>
    </xdr:from>
    <xdr:to>
      <xdr:col>55</xdr:col>
      <xdr:colOff>50800</xdr:colOff>
      <xdr:row>98</xdr:row>
      <xdr:rowOff>68329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53106</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8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4139</xdr:rowOff>
    </xdr:from>
    <xdr:to>
      <xdr:col>50</xdr:col>
      <xdr:colOff>165100</xdr:colOff>
      <xdr:row>98</xdr:row>
      <xdr:rowOff>105739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8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96866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9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139181</xdr:rowOff>
    </xdr:from>
    <xdr:to>
      <xdr:col>46</xdr:col>
      <xdr:colOff>38100</xdr:colOff>
      <xdr:row>98</xdr:row>
      <xdr:rowOff>69331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6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60458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6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149225</xdr:rowOff>
    </xdr:from>
    <xdr:to>
      <xdr:col>41</xdr:col>
      <xdr:colOff>101600</xdr:colOff>
      <xdr:row>98</xdr:row>
      <xdr:rowOff>79375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70502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251</xdr:rowOff>
    </xdr:from>
    <xdr:to>
      <xdr:col>36</xdr:col>
      <xdr:colOff>165100</xdr:colOff>
      <xdr:row>98</xdr:row>
      <xdr:rowOff>101851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8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92978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9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95542</xdr:rowOff>
    </xdr:from>
    <xdr:to>
      <xdr:col>85</xdr:col>
      <xdr:colOff>127000</xdr:colOff>
      <xdr:row>37</xdr:row>
      <xdr:rowOff>116444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439192"/>
          <a:ext cx="838200" cy="2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116444</xdr:rowOff>
    </xdr:from>
    <xdr:to>
      <xdr:col>81</xdr:col>
      <xdr:colOff>50800</xdr:colOff>
      <xdr:row>37</xdr:row>
      <xdr:rowOff>137635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460094"/>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129161</xdr:rowOff>
    </xdr:from>
    <xdr:to>
      <xdr:col>76</xdr:col>
      <xdr:colOff>114300</xdr:colOff>
      <xdr:row>37</xdr:row>
      <xdr:rowOff>137635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472811"/>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129161</xdr:rowOff>
    </xdr:from>
    <xdr:to>
      <xdr:col>71</xdr:col>
      <xdr:colOff>177800</xdr:colOff>
      <xdr:row>37</xdr:row>
      <xdr:rowOff>131059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72811"/>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44742</xdr:rowOff>
    </xdr:from>
    <xdr:to>
      <xdr:col>85</xdr:col>
      <xdr:colOff>177800</xdr:colOff>
      <xdr:row>37</xdr:row>
      <xdr:rowOff>146342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23169</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6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65644</xdr:rowOff>
    </xdr:from>
    <xdr:to>
      <xdr:col>81</xdr:col>
      <xdr:colOff>101600</xdr:colOff>
      <xdr:row>37</xdr:row>
      <xdr:rowOff>167244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0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158371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0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86835</xdr:rowOff>
    </xdr:from>
    <xdr:to>
      <xdr:col>76</xdr:col>
      <xdr:colOff>165100</xdr:colOff>
      <xdr:row>38</xdr:row>
      <xdr:rowOff>16985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8112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2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78361</xdr:rowOff>
    </xdr:from>
    <xdr:to>
      <xdr:col>72</xdr:col>
      <xdr:colOff>38100</xdr:colOff>
      <xdr:row>38</xdr:row>
      <xdr:rowOff>8511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171089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1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80259</xdr:rowOff>
    </xdr:from>
    <xdr:to>
      <xdr:col>67</xdr:col>
      <xdr:colOff>101600</xdr:colOff>
      <xdr:row>38</xdr:row>
      <xdr:rowOff>10409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2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1536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36937</xdr:rowOff>
    </xdr:from>
    <xdr:to>
      <xdr:col>85</xdr:col>
      <xdr:colOff>127000</xdr:colOff>
      <xdr:row>58</xdr:row>
      <xdr:rowOff>57027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81037"/>
          <a:ext cx="838200" cy="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36937</xdr:rowOff>
    </xdr:from>
    <xdr:to>
      <xdr:col>81</xdr:col>
      <xdr:colOff>50800</xdr:colOff>
      <xdr:row>58</xdr:row>
      <xdr:rowOff>55435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81037"/>
          <a:ext cx="8890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87558</xdr:rowOff>
    </xdr:from>
    <xdr:to>
      <xdr:col>76</xdr:col>
      <xdr:colOff>114300</xdr:colOff>
      <xdr:row>58</xdr:row>
      <xdr:rowOff>55435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688758"/>
          <a:ext cx="889000" cy="3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87558</xdr:rowOff>
    </xdr:from>
    <xdr:to>
      <xdr:col>71</xdr:col>
      <xdr:colOff>177800</xdr:colOff>
      <xdr:row>57</xdr:row>
      <xdr:rowOff>124921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688758"/>
          <a:ext cx="889000" cy="2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6227</xdr:rowOff>
    </xdr:from>
    <xdr:to>
      <xdr:col>85</xdr:col>
      <xdr:colOff>177800</xdr:colOff>
      <xdr:row>58</xdr:row>
      <xdr:rowOff>107827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5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92604</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157587</xdr:rowOff>
    </xdr:from>
    <xdr:to>
      <xdr:col>81</xdr:col>
      <xdr:colOff>101600</xdr:colOff>
      <xdr:row>58</xdr:row>
      <xdr:rowOff>87737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3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78864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2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4635</xdr:rowOff>
    </xdr:from>
    <xdr:to>
      <xdr:col>76</xdr:col>
      <xdr:colOff>165100</xdr:colOff>
      <xdr:row>58</xdr:row>
      <xdr:rowOff>106235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97362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36758</xdr:rowOff>
    </xdr:from>
    <xdr:to>
      <xdr:col>72</xdr:col>
      <xdr:colOff>38100</xdr:colOff>
      <xdr:row>56</xdr:row>
      <xdr:rowOff>138358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154885</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41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74121</xdr:rowOff>
    </xdr:from>
    <xdr:to>
      <xdr:col>67</xdr:col>
      <xdr:colOff>101600</xdr:colOff>
      <xdr:row>58</xdr:row>
      <xdr:rowOff>4271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4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20798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62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3984</xdr:rowOff>
    </xdr:from>
    <xdr:to>
      <xdr:col>85</xdr:col>
      <xdr:colOff>127000</xdr:colOff>
      <xdr:row>98</xdr:row>
      <xdr:rowOff>13463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06084"/>
          <a:ext cx="838200" cy="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13463</xdr:rowOff>
    </xdr:from>
    <xdr:to>
      <xdr:col>81</xdr:col>
      <xdr:colOff>50800</xdr:colOff>
      <xdr:row>98</xdr:row>
      <xdr:rowOff>41343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15563"/>
          <a:ext cx="889000" cy="2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41343</xdr:rowOff>
    </xdr:from>
    <xdr:to>
      <xdr:col>76</xdr:col>
      <xdr:colOff>114300</xdr:colOff>
      <xdr:row>98</xdr:row>
      <xdr:rowOff>83981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43443"/>
          <a:ext cx="889000" cy="4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83981</xdr:rowOff>
    </xdr:from>
    <xdr:to>
      <xdr:col>71</xdr:col>
      <xdr:colOff>177800</xdr:colOff>
      <xdr:row>98</xdr:row>
      <xdr:rowOff>96979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886081"/>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124634</xdr:rowOff>
    </xdr:from>
    <xdr:to>
      <xdr:col>85</xdr:col>
      <xdr:colOff>177800</xdr:colOff>
      <xdr:row>98</xdr:row>
      <xdr:rowOff>54784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103061</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3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134113</xdr:rowOff>
    </xdr:from>
    <xdr:to>
      <xdr:col>81</xdr:col>
      <xdr:colOff>101600</xdr:colOff>
      <xdr:row>98</xdr:row>
      <xdr:rowOff>64263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6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55390</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5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161993</xdr:rowOff>
    </xdr:from>
    <xdr:to>
      <xdr:col>76</xdr:col>
      <xdr:colOff>165100</xdr:colOff>
      <xdr:row>98</xdr:row>
      <xdr:rowOff>92143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9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83270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33181</xdr:rowOff>
    </xdr:from>
    <xdr:to>
      <xdr:col>72</xdr:col>
      <xdr:colOff>38100</xdr:colOff>
      <xdr:row>98</xdr:row>
      <xdr:rowOff>134781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3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125908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2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46179</xdr:rowOff>
    </xdr:from>
    <xdr:to>
      <xdr:col>67</xdr:col>
      <xdr:colOff>101600</xdr:colOff>
      <xdr:row>98</xdr:row>
      <xdr:rowOff>147779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138906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4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住民１人当たりの教育費が平成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み突出して金額が高くなっているのは、村内小学校の統合を進めるための事業、並びに片品小学校の耐震化改築事業や片品中学校の改築事業等が行われ、普通建設事業費などが増加したことによるもの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年度で事業が完了したために、令和元年度以降は類似団体平均を下回っている。他については例年、ほとんどの事業費について類似団体を下回っているが、令和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年度の商工費が類似団体と比較して</a:t>
          </a:r>
          <a:r>
            <a:rPr kumimoji="1" lang="en-US" altLang="ja-JP" sz="1300">
              <a:latin typeface="ＭＳ Ｐゴシック" panose="020B0600070205080204" pitchFamily="50" charset="-128"/>
              <a:ea typeface="ＭＳ Ｐゴシック" panose="020B0600070205080204" pitchFamily="50" charset="-128"/>
            </a:rPr>
            <a:t>15,166</a:t>
          </a:r>
          <a:r>
            <a:rPr kumimoji="1" lang="ja-JP" altLang="en-US" sz="1300">
              <a:latin typeface="ＭＳ Ｐゴシック" panose="020B0600070205080204" pitchFamily="50" charset="-128"/>
              <a:ea typeface="ＭＳ Ｐゴシック" panose="020B0600070205080204" pitchFamily="50" charset="-128"/>
            </a:rPr>
            <a:t>円高くなっている主な要因は新型コロナウイルスで冷え込んだ村内経済を支援するための経費が増加したためである。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財政調整基金については、決算剰余金を積み立てるとともに最低限の取り崩しに努めているが、本年度も最終的に取り崩しを行わなかったため、大きく増加している。</a:t>
          </a:r>
        </a:p>
        <a:p>
          <a:r>
            <a:rPr kumimoji="1" lang="ja-JP" altLang="en-US" sz="1400">
              <a:latin typeface="ＭＳ ゴシック" pitchFamily="49" charset="-128"/>
              <a:ea typeface="ＭＳ ゴシック" pitchFamily="49" charset="-128"/>
            </a:rPr>
            <a:t>　実質収支はプラスを維持し、横ばいから増加傾向で推移している。実質単年度収支についてもプラスとなっている。</a:t>
          </a:r>
        </a:p>
        <a:p>
          <a:r>
            <a:rPr kumimoji="1" lang="ja-JP" altLang="en-US" sz="1400">
              <a:latin typeface="ＭＳ ゴシック" pitchFamily="49" charset="-128"/>
              <a:ea typeface="ＭＳ ゴシック" pitchFamily="49" charset="-128"/>
            </a:rPr>
            <a:t>　人口減少や少子高齢化への対策、生活の基盤となるインフラ整備は年々必要性を増しているので、引き続き将来に向けての財源確保に努めていく。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一般会計、国民健康保険特別会計、介護保険特別会計、簡易水道事業特別会計、下水道事業等特別会計、後期高齢者医療特別会計、いずれの会計も実質赤字額は算出されなかった。</a:t>
          </a:r>
        </a:p>
        <a:p>
          <a:r>
            <a:rPr kumimoji="1" lang="ja-JP" altLang="en-US" sz="1400">
              <a:latin typeface="ＭＳ ゴシック" pitchFamily="49" charset="-128"/>
              <a:ea typeface="ＭＳ ゴシック" pitchFamily="49" charset="-128"/>
            </a:rPr>
            <a:t>　今後も同様に財政の健全化を目指す。</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「その他の会計」は、平成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年度限りで廃止された「観光施設事業特別会計」の値である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4437835</v>
      </c>
      <c r="BO4" s="410"/>
      <c r="BP4" s="410"/>
      <c r="BQ4" s="410"/>
      <c r="BR4" s="410"/>
      <c r="BS4" s="410"/>
      <c r="BT4" s="410"/>
      <c r="BU4" s="411"/>
      <c r="BV4" s="409">
        <v>4573986</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16.899999999999999</v>
      </c>
      <c r="CU4" s="416"/>
      <c r="CV4" s="416"/>
      <c r="CW4" s="416"/>
      <c r="CX4" s="416"/>
      <c r="CY4" s="416"/>
      <c r="CZ4" s="416"/>
      <c r="DA4" s="417"/>
      <c r="DB4" s="415">
        <v>10.199999999999999</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3873327</v>
      </c>
      <c r="BO5" s="447"/>
      <c r="BP5" s="447"/>
      <c r="BQ5" s="447"/>
      <c r="BR5" s="447"/>
      <c r="BS5" s="447"/>
      <c r="BT5" s="447"/>
      <c r="BU5" s="448"/>
      <c r="BV5" s="446">
        <v>4286820</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74.8</v>
      </c>
      <c r="CU5" s="444"/>
      <c r="CV5" s="444"/>
      <c r="CW5" s="444"/>
      <c r="CX5" s="444"/>
      <c r="CY5" s="444"/>
      <c r="CZ5" s="444"/>
      <c r="DA5" s="445"/>
      <c r="DB5" s="443">
        <v>82.9</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564508</v>
      </c>
      <c r="BO6" s="447"/>
      <c r="BP6" s="447"/>
      <c r="BQ6" s="447"/>
      <c r="BR6" s="447"/>
      <c r="BS6" s="447"/>
      <c r="BT6" s="447"/>
      <c r="BU6" s="448"/>
      <c r="BV6" s="446">
        <v>287166</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77.5</v>
      </c>
      <c r="CU6" s="484"/>
      <c r="CV6" s="484"/>
      <c r="CW6" s="484"/>
      <c r="CX6" s="484"/>
      <c r="CY6" s="484"/>
      <c r="CZ6" s="484"/>
      <c r="DA6" s="485"/>
      <c r="DB6" s="483">
        <v>85.5</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50798</v>
      </c>
      <c r="BO7" s="447"/>
      <c r="BP7" s="447"/>
      <c r="BQ7" s="447"/>
      <c r="BR7" s="447"/>
      <c r="BS7" s="447"/>
      <c r="BT7" s="447"/>
      <c r="BU7" s="448"/>
      <c r="BV7" s="446">
        <v>3209</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3038413</v>
      </c>
      <c r="CU7" s="447"/>
      <c r="CV7" s="447"/>
      <c r="CW7" s="447"/>
      <c r="CX7" s="447"/>
      <c r="CY7" s="447"/>
      <c r="CZ7" s="447"/>
      <c r="DA7" s="448"/>
      <c r="DB7" s="446">
        <v>2796380</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513710</v>
      </c>
      <c r="BO8" s="447"/>
      <c r="BP8" s="447"/>
      <c r="BQ8" s="447"/>
      <c r="BR8" s="447"/>
      <c r="BS8" s="447"/>
      <c r="BT8" s="447"/>
      <c r="BU8" s="448"/>
      <c r="BV8" s="446">
        <v>283957</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0.24</v>
      </c>
      <c r="CU8" s="487"/>
      <c r="CV8" s="487"/>
      <c r="CW8" s="487"/>
      <c r="CX8" s="487"/>
      <c r="CY8" s="487"/>
      <c r="CZ8" s="487"/>
      <c r="DA8" s="488"/>
      <c r="DB8" s="486">
        <v>0.25</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3993</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101</v>
      </c>
      <c r="AV9" s="479"/>
      <c r="AW9" s="479"/>
      <c r="AX9" s="479"/>
      <c r="AY9" s="480" t="s">
        <v>116</v>
      </c>
      <c r="AZ9" s="481"/>
      <c r="BA9" s="481"/>
      <c r="BB9" s="481"/>
      <c r="BC9" s="481"/>
      <c r="BD9" s="481"/>
      <c r="BE9" s="481"/>
      <c r="BF9" s="481"/>
      <c r="BG9" s="481"/>
      <c r="BH9" s="481"/>
      <c r="BI9" s="481"/>
      <c r="BJ9" s="481"/>
      <c r="BK9" s="481"/>
      <c r="BL9" s="481"/>
      <c r="BM9" s="482"/>
      <c r="BN9" s="446">
        <v>229753</v>
      </c>
      <c r="BO9" s="447"/>
      <c r="BP9" s="447"/>
      <c r="BQ9" s="447"/>
      <c r="BR9" s="447"/>
      <c r="BS9" s="447"/>
      <c r="BT9" s="447"/>
      <c r="BU9" s="448"/>
      <c r="BV9" s="446">
        <v>45855</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13.4</v>
      </c>
      <c r="CU9" s="444"/>
      <c r="CV9" s="444"/>
      <c r="CW9" s="444"/>
      <c r="CX9" s="444"/>
      <c r="CY9" s="444"/>
      <c r="CZ9" s="444"/>
      <c r="DA9" s="445"/>
      <c r="DB9" s="443">
        <v>14.4</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118</v>
      </c>
      <c r="M10" s="476"/>
      <c r="N10" s="476"/>
      <c r="O10" s="476"/>
      <c r="P10" s="476"/>
      <c r="Q10" s="477"/>
      <c r="R10" s="497">
        <v>4390</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216601</v>
      </c>
      <c r="BO10" s="447"/>
      <c r="BP10" s="447"/>
      <c r="BQ10" s="447"/>
      <c r="BR10" s="447"/>
      <c r="BS10" s="447"/>
      <c r="BT10" s="447"/>
      <c r="BU10" s="448"/>
      <c r="BV10" s="446">
        <v>151604</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4185</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93</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137</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138</v>
      </c>
      <c r="N13" s="538"/>
      <c r="O13" s="538"/>
      <c r="P13" s="538"/>
      <c r="Q13" s="539"/>
      <c r="R13" s="530">
        <v>4123</v>
      </c>
      <c r="S13" s="531"/>
      <c r="T13" s="531"/>
      <c r="U13" s="531"/>
      <c r="V13" s="532"/>
      <c r="W13" s="462" t="s">
        <v>139</v>
      </c>
      <c r="X13" s="463"/>
      <c r="Y13" s="463"/>
      <c r="Z13" s="463"/>
      <c r="AA13" s="463"/>
      <c r="AB13" s="453"/>
      <c r="AC13" s="497">
        <v>487</v>
      </c>
      <c r="AD13" s="498"/>
      <c r="AE13" s="498"/>
      <c r="AF13" s="498"/>
      <c r="AG13" s="540"/>
      <c r="AH13" s="497">
        <v>526</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446354</v>
      </c>
      <c r="BO13" s="447"/>
      <c r="BP13" s="447"/>
      <c r="BQ13" s="447"/>
      <c r="BR13" s="447"/>
      <c r="BS13" s="447"/>
      <c r="BT13" s="447"/>
      <c r="BU13" s="448"/>
      <c r="BV13" s="446">
        <v>197459</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4.9000000000000004</v>
      </c>
      <c r="CU13" s="444"/>
      <c r="CV13" s="444"/>
      <c r="CW13" s="444"/>
      <c r="CX13" s="444"/>
      <c r="CY13" s="444"/>
      <c r="CZ13" s="444"/>
      <c r="DA13" s="445"/>
      <c r="DB13" s="443">
        <v>4.7</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144</v>
      </c>
      <c r="M14" s="528"/>
      <c r="N14" s="528"/>
      <c r="O14" s="528"/>
      <c r="P14" s="528"/>
      <c r="Q14" s="529"/>
      <c r="R14" s="530">
        <v>4277</v>
      </c>
      <c r="S14" s="531"/>
      <c r="T14" s="531"/>
      <c r="U14" s="531"/>
      <c r="V14" s="532"/>
      <c r="W14" s="436"/>
      <c r="X14" s="437"/>
      <c r="Y14" s="437"/>
      <c r="Z14" s="437"/>
      <c r="AA14" s="437"/>
      <c r="AB14" s="426"/>
      <c r="AC14" s="533">
        <v>21.1</v>
      </c>
      <c r="AD14" s="534"/>
      <c r="AE14" s="534"/>
      <c r="AF14" s="534"/>
      <c r="AG14" s="535"/>
      <c r="AH14" s="533">
        <v>21.1</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t="s">
        <v>137</v>
      </c>
      <c r="CU14" s="545"/>
      <c r="CV14" s="545"/>
      <c r="CW14" s="545"/>
      <c r="CX14" s="545"/>
      <c r="CY14" s="545"/>
      <c r="CZ14" s="545"/>
      <c r="DA14" s="546"/>
      <c r="DB14" s="544" t="s">
        <v>137</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138</v>
      </c>
      <c r="N15" s="538"/>
      <c r="O15" s="538"/>
      <c r="P15" s="538"/>
      <c r="Q15" s="539"/>
      <c r="R15" s="530">
        <v>4219</v>
      </c>
      <c r="S15" s="531"/>
      <c r="T15" s="531"/>
      <c r="U15" s="531"/>
      <c r="V15" s="532"/>
      <c r="W15" s="462" t="s">
        <v>146</v>
      </c>
      <c r="X15" s="463"/>
      <c r="Y15" s="463"/>
      <c r="Z15" s="463"/>
      <c r="AA15" s="463"/>
      <c r="AB15" s="453"/>
      <c r="AC15" s="497">
        <v>444</v>
      </c>
      <c r="AD15" s="498"/>
      <c r="AE15" s="498"/>
      <c r="AF15" s="498"/>
      <c r="AG15" s="540"/>
      <c r="AH15" s="497">
        <v>454</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634658</v>
      </c>
      <c r="BO15" s="410"/>
      <c r="BP15" s="410"/>
      <c r="BQ15" s="410"/>
      <c r="BR15" s="410"/>
      <c r="BS15" s="410"/>
      <c r="BT15" s="410"/>
      <c r="BU15" s="411"/>
      <c r="BV15" s="409">
        <v>640828</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19.2</v>
      </c>
      <c r="AD16" s="534"/>
      <c r="AE16" s="534"/>
      <c r="AF16" s="534"/>
      <c r="AG16" s="535"/>
      <c r="AH16" s="533">
        <v>18.2</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2777074</v>
      </c>
      <c r="BO16" s="447"/>
      <c r="BP16" s="447"/>
      <c r="BQ16" s="447"/>
      <c r="BR16" s="447"/>
      <c r="BS16" s="447"/>
      <c r="BT16" s="447"/>
      <c r="BU16" s="448"/>
      <c r="BV16" s="446">
        <v>2552710</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1379</v>
      </c>
      <c r="AD17" s="498"/>
      <c r="AE17" s="498"/>
      <c r="AF17" s="498"/>
      <c r="AG17" s="540"/>
      <c r="AH17" s="497">
        <v>1514</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788102</v>
      </c>
      <c r="BO17" s="447"/>
      <c r="BP17" s="447"/>
      <c r="BQ17" s="447"/>
      <c r="BR17" s="447"/>
      <c r="BS17" s="447"/>
      <c r="BT17" s="447"/>
      <c r="BU17" s="448"/>
      <c r="BV17" s="446">
        <v>801796</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156</v>
      </c>
      <c r="C18" s="489"/>
      <c r="D18" s="489"/>
      <c r="E18" s="569"/>
      <c r="F18" s="569"/>
      <c r="G18" s="569"/>
      <c r="H18" s="569"/>
      <c r="I18" s="569"/>
      <c r="J18" s="569"/>
      <c r="K18" s="569"/>
      <c r="L18" s="570">
        <v>391.76</v>
      </c>
      <c r="M18" s="570"/>
      <c r="N18" s="570"/>
      <c r="O18" s="570"/>
      <c r="P18" s="570"/>
      <c r="Q18" s="570"/>
      <c r="R18" s="571"/>
      <c r="S18" s="571"/>
      <c r="T18" s="571"/>
      <c r="U18" s="571"/>
      <c r="V18" s="572"/>
      <c r="W18" s="464"/>
      <c r="X18" s="465"/>
      <c r="Y18" s="465"/>
      <c r="Z18" s="465"/>
      <c r="AA18" s="465"/>
      <c r="AB18" s="456"/>
      <c r="AC18" s="573">
        <v>59.7</v>
      </c>
      <c r="AD18" s="574"/>
      <c r="AE18" s="574"/>
      <c r="AF18" s="574"/>
      <c r="AG18" s="575"/>
      <c r="AH18" s="573">
        <v>60.7</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2299144</v>
      </c>
      <c r="BO18" s="447"/>
      <c r="BP18" s="447"/>
      <c r="BQ18" s="447"/>
      <c r="BR18" s="447"/>
      <c r="BS18" s="447"/>
      <c r="BT18" s="447"/>
      <c r="BU18" s="448"/>
      <c r="BV18" s="446">
        <v>2310400</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158</v>
      </c>
      <c r="C19" s="489"/>
      <c r="D19" s="489"/>
      <c r="E19" s="569"/>
      <c r="F19" s="569"/>
      <c r="G19" s="569"/>
      <c r="H19" s="569"/>
      <c r="I19" s="569"/>
      <c r="J19" s="569"/>
      <c r="K19" s="569"/>
      <c r="L19" s="577">
        <v>10</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3486874</v>
      </c>
      <c r="BO19" s="447"/>
      <c r="BP19" s="447"/>
      <c r="BQ19" s="447"/>
      <c r="BR19" s="447"/>
      <c r="BS19" s="447"/>
      <c r="BT19" s="447"/>
      <c r="BU19" s="448"/>
      <c r="BV19" s="446">
        <v>3156849</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160</v>
      </c>
      <c r="C20" s="489"/>
      <c r="D20" s="489"/>
      <c r="E20" s="569"/>
      <c r="F20" s="569"/>
      <c r="G20" s="569"/>
      <c r="H20" s="569"/>
      <c r="I20" s="569"/>
      <c r="J20" s="569"/>
      <c r="K20" s="569"/>
      <c r="L20" s="577">
        <v>1574</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4784205</v>
      </c>
      <c r="BO22" s="410"/>
      <c r="BP22" s="410"/>
      <c r="BQ22" s="410"/>
      <c r="BR22" s="410"/>
      <c r="BS22" s="410"/>
      <c r="BT22" s="410"/>
      <c r="BU22" s="411"/>
      <c r="BV22" s="409">
        <v>4953789</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4679340</v>
      </c>
      <c r="BO23" s="447"/>
      <c r="BP23" s="447"/>
      <c r="BQ23" s="447"/>
      <c r="BR23" s="447"/>
      <c r="BS23" s="447"/>
      <c r="BT23" s="447"/>
      <c r="BU23" s="448"/>
      <c r="BV23" s="446">
        <v>4829686</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170</v>
      </c>
      <c r="F24" s="476"/>
      <c r="G24" s="476"/>
      <c r="H24" s="476"/>
      <c r="I24" s="476"/>
      <c r="J24" s="476"/>
      <c r="K24" s="477"/>
      <c r="L24" s="497">
        <v>1</v>
      </c>
      <c r="M24" s="498"/>
      <c r="N24" s="498"/>
      <c r="O24" s="498"/>
      <c r="P24" s="540"/>
      <c r="Q24" s="497">
        <v>5440</v>
      </c>
      <c r="R24" s="498"/>
      <c r="S24" s="498"/>
      <c r="T24" s="498"/>
      <c r="U24" s="498"/>
      <c r="V24" s="540"/>
      <c r="W24" s="592"/>
      <c r="X24" s="593"/>
      <c r="Y24" s="594"/>
      <c r="Z24" s="496" t="s">
        <v>171</v>
      </c>
      <c r="AA24" s="476"/>
      <c r="AB24" s="476"/>
      <c r="AC24" s="476"/>
      <c r="AD24" s="476"/>
      <c r="AE24" s="476"/>
      <c r="AF24" s="476"/>
      <c r="AG24" s="477"/>
      <c r="AH24" s="497">
        <v>74</v>
      </c>
      <c r="AI24" s="498"/>
      <c r="AJ24" s="498"/>
      <c r="AK24" s="498"/>
      <c r="AL24" s="540"/>
      <c r="AM24" s="497">
        <v>221778</v>
      </c>
      <c r="AN24" s="498"/>
      <c r="AO24" s="498"/>
      <c r="AP24" s="498"/>
      <c r="AQ24" s="498"/>
      <c r="AR24" s="540"/>
      <c r="AS24" s="497">
        <v>2997</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3094337</v>
      </c>
      <c r="BO24" s="447"/>
      <c r="BP24" s="447"/>
      <c r="BQ24" s="447"/>
      <c r="BR24" s="447"/>
      <c r="BS24" s="447"/>
      <c r="BT24" s="447"/>
      <c r="BU24" s="448"/>
      <c r="BV24" s="446">
        <v>3200888</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173</v>
      </c>
      <c r="F25" s="476"/>
      <c r="G25" s="476"/>
      <c r="H25" s="476"/>
      <c r="I25" s="476"/>
      <c r="J25" s="476"/>
      <c r="K25" s="477"/>
      <c r="L25" s="497">
        <v>1</v>
      </c>
      <c r="M25" s="498"/>
      <c r="N25" s="498"/>
      <c r="O25" s="498"/>
      <c r="P25" s="540"/>
      <c r="Q25" s="497">
        <v>4780</v>
      </c>
      <c r="R25" s="498"/>
      <c r="S25" s="498"/>
      <c r="T25" s="498"/>
      <c r="U25" s="498"/>
      <c r="V25" s="540"/>
      <c r="W25" s="592"/>
      <c r="X25" s="593"/>
      <c r="Y25" s="594"/>
      <c r="Z25" s="496" t="s">
        <v>174</v>
      </c>
      <c r="AA25" s="476"/>
      <c r="AB25" s="476"/>
      <c r="AC25" s="476"/>
      <c r="AD25" s="476"/>
      <c r="AE25" s="476"/>
      <c r="AF25" s="476"/>
      <c r="AG25" s="477"/>
      <c r="AH25" s="497" t="s">
        <v>129</v>
      </c>
      <c r="AI25" s="498"/>
      <c r="AJ25" s="498"/>
      <c r="AK25" s="498"/>
      <c r="AL25" s="540"/>
      <c r="AM25" s="497" t="s">
        <v>129</v>
      </c>
      <c r="AN25" s="498"/>
      <c r="AO25" s="498"/>
      <c r="AP25" s="498"/>
      <c r="AQ25" s="498"/>
      <c r="AR25" s="540"/>
      <c r="AS25" s="497" t="s">
        <v>175</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4252</v>
      </c>
      <c r="BO25" s="410"/>
      <c r="BP25" s="410"/>
      <c r="BQ25" s="410"/>
      <c r="BR25" s="410"/>
      <c r="BS25" s="410"/>
      <c r="BT25" s="410"/>
      <c r="BU25" s="411"/>
      <c r="BV25" s="409">
        <v>5796</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177</v>
      </c>
      <c r="F26" s="476"/>
      <c r="G26" s="476"/>
      <c r="H26" s="476"/>
      <c r="I26" s="476"/>
      <c r="J26" s="476"/>
      <c r="K26" s="477"/>
      <c r="L26" s="497">
        <v>1</v>
      </c>
      <c r="M26" s="498"/>
      <c r="N26" s="498"/>
      <c r="O26" s="498"/>
      <c r="P26" s="540"/>
      <c r="Q26" s="497">
        <v>4460</v>
      </c>
      <c r="R26" s="498"/>
      <c r="S26" s="498"/>
      <c r="T26" s="498"/>
      <c r="U26" s="498"/>
      <c r="V26" s="540"/>
      <c r="W26" s="592"/>
      <c r="X26" s="593"/>
      <c r="Y26" s="594"/>
      <c r="Z26" s="496" t="s">
        <v>178</v>
      </c>
      <c r="AA26" s="598"/>
      <c r="AB26" s="598"/>
      <c r="AC26" s="598"/>
      <c r="AD26" s="598"/>
      <c r="AE26" s="598"/>
      <c r="AF26" s="598"/>
      <c r="AG26" s="599"/>
      <c r="AH26" s="497">
        <v>1</v>
      </c>
      <c r="AI26" s="498"/>
      <c r="AJ26" s="498"/>
      <c r="AK26" s="498"/>
      <c r="AL26" s="540"/>
      <c r="AM26" s="497" t="s">
        <v>179</v>
      </c>
      <c r="AN26" s="498"/>
      <c r="AO26" s="498"/>
      <c r="AP26" s="498"/>
      <c r="AQ26" s="498"/>
      <c r="AR26" s="540"/>
      <c r="AS26" s="497" t="s">
        <v>179</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181</v>
      </c>
      <c r="BO26" s="447"/>
      <c r="BP26" s="447"/>
      <c r="BQ26" s="447"/>
      <c r="BR26" s="447"/>
      <c r="BS26" s="447"/>
      <c r="BT26" s="447"/>
      <c r="BU26" s="448"/>
      <c r="BV26" s="446" t="s">
        <v>137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182</v>
      </c>
      <c r="F27" s="476"/>
      <c r="G27" s="476"/>
      <c r="H27" s="476"/>
      <c r="I27" s="476"/>
      <c r="J27" s="476"/>
      <c r="K27" s="477"/>
      <c r="L27" s="497">
        <v>1</v>
      </c>
      <c r="M27" s="498"/>
      <c r="N27" s="498"/>
      <c r="O27" s="498"/>
      <c r="P27" s="540"/>
      <c r="Q27" s="497">
        <v>2470</v>
      </c>
      <c r="R27" s="498"/>
      <c r="S27" s="498"/>
      <c r="T27" s="498"/>
      <c r="U27" s="498"/>
      <c r="V27" s="540"/>
      <c r="W27" s="592"/>
      <c r="X27" s="593"/>
      <c r="Y27" s="594"/>
      <c r="Z27" s="496" t="s">
        <v>183</v>
      </c>
      <c r="AA27" s="476"/>
      <c r="AB27" s="476"/>
      <c r="AC27" s="476"/>
      <c r="AD27" s="476"/>
      <c r="AE27" s="476"/>
      <c r="AF27" s="476"/>
      <c r="AG27" s="477"/>
      <c r="AH27" s="497" t="s">
        <v>184</v>
      </c>
      <c r="AI27" s="498"/>
      <c r="AJ27" s="498"/>
      <c r="AK27" s="498"/>
      <c r="AL27" s="540"/>
      <c r="AM27" s="497" t="s">
        <v>137</v>
      </c>
      <c r="AN27" s="498"/>
      <c r="AO27" s="498"/>
      <c r="AP27" s="498"/>
      <c r="AQ27" s="498"/>
      <c r="AR27" s="540"/>
      <c r="AS27" s="497" t="s">
        <v>137</v>
      </c>
      <c r="AT27" s="498"/>
      <c r="AU27" s="498"/>
      <c r="AV27" s="498"/>
      <c r="AW27" s="498"/>
      <c r="AX27" s="499"/>
      <c r="AY27" s="541" t="s">
        <v>185</v>
      </c>
      <c r="AZ27" s="542"/>
      <c r="BA27" s="542"/>
      <c r="BB27" s="542"/>
      <c r="BC27" s="542"/>
      <c r="BD27" s="542"/>
      <c r="BE27" s="542"/>
      <c r="BF27" s="542"/>
      <c r="BG27" s="542"/>
      <c r="BH27" s="542"/>
      <c r="BI27" s="542"/>
      <c r="BJ27" s="542"/>
      <c r="BK27" s="542"/>
      <c r="BL27" s="542"/>
      <c r="BM27" s="543"/>
      <c r="BN27" s="565" t="s">
        <v>129</v>
      </c>
      <c r="BO27" s="566"/>
      <c r="BP27" s="566"/>
      <c r="BQ27" s="566"/>
      <c r="BR27" s="566"/>
      <c r="BS27" s="566"/>
      <c r="BT27" s="566"/>
      <c r="BU27" s="567"/>
      <c r="BV27" s="565" t="s">
        <v>129</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186</v>
      </c>
      <c r="F28" s="476"/>
      <c r="G28" s="476"/>
      <c r="H28" s="476"/>
      <c r="I28" s="476"/>
      <c r="J28" s="476"/>
      <c r="K28" s="477"/>
      <c r="L28" s="497">
        <v>1</v>
      </c>
      <c r="M28" s="498"/>
      <c r="N28" s="498"/>
      <c r="O28" s="498"/>
      <c r="P28" s="540"/>
      <c r="Q28" s="497">
        <v>1980</v>
      </c>
      <c r="R28" s="498"/>
      <c r="S28" s="498"/>
      <c r="T28" s="498"/>
      <c r="U28" s="498"/>
      <c r="V28" s="540"/>
      <c r="W28" s="592"/>
      <c r="X28" s="593"/>
      <c r="Y28" s="594"/>
      <c r="Z28" s="496" t="s">
        <v>187</v>
      </c>
      <c r="AA28" s="476"/>
      <c r="AB28" s="476"/>
      <c r="AC28" s="476"/>
      <c r="AD28" s="476"/>
      <c r="AE28" s="476"/>
      <c r="AF28" s="476"/>
      <c r="AG28" s="477"/>
      <c r="AH28" s="497" t="s">
        <v>137</v>
      </c>
      <c r="AI28" s="498"/>
      <c r="AJ28" s="498"/>
      <c r="AK28" s="498"/>
      <c r="AL28" s="540"/>
      <c r="AM28" s="497" t="s">
        <v>175</v>
      </c>
      <c r="AN28" s="498"/>
      <c r="AO28" s="498"/>
      <c r="AP28" s="498"/>
      <c r="AQ28" s="498"/>
      <c r="AR28" s="540"/>
      <c r="AS28" s="497" t="s">
        <v>137</v>
      </c>
      <c r="AT28" s="498"/>
      <c r="AU28" s="498"/>
      <c r="AV28" s="498"/>
      <c r="AW28" s="498"/>
      <c r="AX28" s="499"/>
      <c r="AY28" s="600" t="s">
        <v>188</v>
      </c>
      <c r="AZ28" s="601"/>
      <c r="BA28" s="601"/>
      <c r="BB28" s="602"/>
      <c r="BC28" s="406" t="s">
        <v>47</v>
      </c>
      <c r="BD28" s="407"/>
      <c r="BE28" s="407"/>
      <c r="BF28" s="407"/>
      <c r="BG28" s="407"/>
      <c r="BH28" s="407"/>
      <c r="BI28" s="407"/>
      <c r="BJ28" s="407"/>
      <c r="BK28" s="407"/>
      <c r="BL28" s="407"/>
      <c r="BM28" s="408"/>
      <c r="BN28" s="409">
        <v>1946756</v>
      </c>
      <c r="BO28" s="410"/>
      <c r="BP28" s="410"/>
      <c r="BQ28" s="410"/>
      <c r="BR28" s="410"/>
      <c r="BS28" s="410"/>
      <c r="BT28" s="410"/>
      <c r="BU28" s="411"/>
      <c r="BV28" s="409">
        <v>1580155</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189</v>
      </c>
      <c r="F29" s="476"/>
      <c r="G29" s="476"/>
      <c r="H29" s="476"/>
      <c r="I29" s="476"/>
      <c r="J29" s="476"/>
      <c r="K29" s="477"/>
      <c r="L29" s="497">
        <v>10</v>
      </c>
      <c r="M29" s="498"/>
      <c r="N29" s="498"/>
      <c r="O29" s="498"/>
      <c r="P29" s="540"/>
      <c r="Q29" s="497">
        <v>1800</v>
      </c>
      <c r="R29" s="498"/>
      <c r="S29" s="498"/>
      <c r="T29" s="498"/>
      <c r="U29" s="498"/>
      <c r="V29" s="540"/>
      <c r="W29" s="595"/>
      <c r="X29" s="596"/>
      <c r="Y29" s="597"/>
      <c r="Z29" s="496" t="s">
        <v>190</v>
      </c>
      <c r="AA29" s="476"/>
      <c r="AB29" s="476"/>
      <c r="AC29" s="476"/>
      <c r="AD29" s="476"/>
      <c r="AE29" s="476"/>
      <c r="AF29" s="476"/>
      <c r="AG29" s="477"/>
      <c r="AH29" s="497">
        <v>74</v>
      </c>
      <c r="AI29" s="498"/>
      <c r="AJ29" s="498"/>
      <c r="AK29" s="498"/>
      <c r="AL29" s="540"/>
      <c r="AM29" s="497">
        <v>221778</v>
      </c>
      <c r="AN29" s="498"/>
      <c r="AO29" s="498"/>
      <c r="AP29" s="498"/>
      <c r="AQ29" s="498"/>
      <c r="AR29" s="540"/>
      <c r="AS29" s="497">
        <v>2997</v>
      </c>
      <c r="AT29" s="498"/>
      <c r="AU29" s="498"/>
      <c r="AV29" s="498"/>
      <c r="AW29" s="498"/>
      <c r="AX29" s="499"/>
      <c r="AY29" s="603"/>
      <c r="AZ29" s="604"/>
      <c r="BA29" s="604"/>
      <c r="BB29" s="605"/>
      <c r="BC29" s="480" t="s">
        <v>191</v>
      </c>
      <c r="BD29" s="481"/>
      <c r="BE29" s="481"/>
      <c r="BF29" s="481"/>
      <c r="BG29" s="481"/>
      <c r="BH29" s="481"/>
      <c r="BI29" s="481"/>
      <c r="BJ29" s="481"/>
      <c r="BK29" s="481"/>
      <c r="BL29" s="481"/>
      <c r="BM29" s="482"/>
      <c r="BN29" s="446">
        <v>782</v>
      </c>
      <c r="BO29" s="447"/>
      <c r="BP29" s="447"/>
      <c r="BQ29" s="447"/>
      <c r="BR29" s="447"/>
      <c r="BS29" s="447"/>
      <c r="BT29" s="447"/>
      <c r="BU29" s="448"/>
      <c r="BV29" s="446">
        <v>782</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192</v>
      </c>
      <c r="X30" s="614"/>
      <c r="Y30" s="614"/>
      <c r="Z30" s="614"/>
      <c r="AA30" s="614"/>
      <c r="AB30" s="614"/>
      <c r="AC30" s="614"/>
      <c r="AD30" s="614"/>
      <c r="AE30" s="614"/>
      <c r="AF30" s="614"/>
      <c r="AG30" s="615"/>
      <c r="AH30" s="573">
        <v>95.8</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242542</v>
      </c>
      <c r="BO30" s="566"/>
      <c r="BP30" s="566"/>
      <c r="BQ30" s="566"/>
      <c r="BR30" s="566"/>
      <c r="BS30" s="566"/>
      <c r="BT30" s="566"/>
      <c r="BU30" s="567"/>
      <c r="BV30" s="565">
        <v>237821</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193</v>
      </c>
      <c r="D32" s="609"/>
      <c r="E32" s="609"/>
      <c r="F32" s="609"/>
      <c r="G32" s="609"/>
      <c r="H32" s="609"/>
      <c r="I32" s="609"/>
      <c r="J32" s="609"/>
      <c r="K32" s="609"/>
      <c r="L32" s="609"/>
      <c r="M32" s="609"/>
      <c r="N32" s="609"/>
      <c r="O32" s="609"/>
      <c r="P32" s="609"/>
      <c r="Q32" s="609"/>
      <c r="R32" s="609"/>
      <c r="S32" s="609"/>
      <c r="U32" s="450" t="s">
        <v>194</v>
      </c>
      <c r="V32" s="450"/>
      <c r="W32" s="450"/>
      <c r="X32" s="450"/>
      <c r="Y32" s="450"/>
      <c r="Z32" s="450"/>
      <c r="AA32" s="450"/>
      <c r="AB32" s="450"/>
      <c r="AC32" s="450"/>
      <c r="AD32" s="450"/>
      <c r="AE32" s="450"/>
      <c r="AF32" s="450"/>
      <c r="AG32" s="450"/>
      <c r="AH32" s="450"/>
      <c r="AI32" s="450"/>
      <c r="AJ32" s="450"/>
      <c r="AK32" s="450"/>
      <c r="AM32" s="450" t="s">
        <v>195</v>
      </c>
      <c r="AN32" s="450"/>
      <c r="AO32" s="450"/>
      <c r="AP32" s="450"/>
      <c r="AQ32" s="450"/>
      <c r="AR32" s="450"/>
      <c r="AS32" s="450"/>
      <c r="AT32" s="450"/>
      <c r="AU32" s="450"/>
      <c r="AV32" s="450"/>
      <c r="AW32" s="450"/>
      <c r="AX32" s="450"/>
      <c r="AY32" s="450"/>
      <c r="AZ32" s="450"/>
      <c r="BA32" s="450"/>
      <c r="BB32" s="450"/>
      <c r="BC32" s="450"/>
      <c r="BE32" s="450" t="s">
        <v>196</v>
      </c>
      <c r="BF32" s="450"/>
      <c r="BG32" s="450"/>
      <c r="BH32" s="450"/>
      <c r="BI32" s="450"/>
      <c r="BJ32" s="450"/>
      <c r="BK32" s="450"/>
      <c r="BL32" s="450"/>
      <c r="BM32" s="450"/>
      <c r="BN32" s="450"/>
      <c r="BO32" s="450"/>
      <c r="BP32" s="450"/>
      <c r="BQ32" s="450"/>
      <c r="BR32" s="450"/>
      <c r="BS32" s="450"/>
      <c r="BT32" s="450"/>
      <c r="BU32" s="450"/>
      <c r="BW32" s="450" t="s">
        <v>197</v>
      </c>
      <c r="BX32" s="450"/>
      <c r="BY32" s="450"/>
      <c r="BZ32" s="450"/>
      <c r="CA32" s="450"/>
      <c r="CB32" s="450"/>
      <c r="CC32" s="450"/>
      <c r="CD32" s="450"/>
      <c r="CE32" s="450"/>
      <c r="CF32" s="450"/>
      <c r="CG32" s="450"/>
      <c r="CH32" s="450"/>
      <c r="CI32" s="450"/>
      <c r="CJ32" s="450"/>
      <c r="CK32" s="450"/>
      <c r="CL32" s="450"/>
      <c r="CM32" s="450"/>
      <c r="CO32" s="450" t="s">
        <v>198</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199</v>
      </c>
      <c r="D33" s="470"/>
      <c r="E33" s="435" t="s">
        <v>200</v>
      </c>
      <c r="F33" s="435"/>
      <c r="G33" s="435"/>
      <c r="H33" s="435"/>
      <c r="I33" s="435"/>
      <c r="J33" s="435"/>
      <c r="K33" s="435"/>
      <c r="L33" s="435"/>
      <c r="M33" s="435"/>
      <c r="N33" s="435"/>
      <c r="O33" s="435"/>
      <c r="P33" s="435"/>
      <c r="Q33" s="435"/>
      <c r="R33" s="435"/>
      <c r="S33" s="435"/>
      <c r="T33" s="203"/>
      <c r="U33" s="470" t="s">
        <v>201</v>
      </c>
      <c r="V33" s="470"/>
      <c r="W33" s="435" t="s">
        <v>202</v>
      </c>
      <c r="X33" s="435"/>
      <c r="Y33" s="435"/>
      <c r="Z33" s="435"/>
      <c r="AA33" s="435"/>
      <c r="AB33" s="435"/>
      <c r="AC33" s="435"/>
      <c r="AD33" s="435"/>
      <c r="AE33" s="435"/>
      <c r="AF33" s="435"/>
      <c r="AG33" s="435"/>
      <c r="AH33" s="435"/>
      <c r="AI33" s="435"/>
      <c r="AJ33" s="435"/>
      <c r="AK33" s="435"/>
      <c r="AL33" s="203"/>
      <c r="AM33" s="470" t="s">
        <v>199</v>
      </c>
      <c r="AN33" s="470"/>
      <c r="AO33" s="435" t="s">
        <v>202</v>
      </c>
      <c r="AP33" s="435"/>
      <c r="AQ33" s="435"/>
      <c r="AR33" s="435"/>
      <c r="AS33" s="435"/>
      <c r="AT33" s="435"/>
      <c r="AU33" s="435"/>
      <c r="AV33" s="435"/>
      <c r="AW33" s="435"/>
      <c r="AX33" s="435"/>
      <c r="AY33" s="435"/>
      <c r="AZ33" s="435"/>
      <c r="BA33" s="435"/>
      <c r="BB33" s="435"/>
      <c r="BC33" s="435"/>
      <c r="BD33" s="204"/>
      <c r="BE33" s="435" t="s">
        <v>203</v>
      </c>
      <c r="BF33" s="435"/>
      <c r="BG33" s="435" t="s">
        <v>204</v>
      </c>
      <c r="BH33" s="435"/>
      <c r="BI33" s="435"/>
      <c r="BJ33" s="435"/>
      <c r="BK33" s="435"/>
      <c r="BL33" s="435"/>
      <c r="BM33" s="435"/>
      <c r="BN33" s="435"/>
      <c r="BO33" s="435"/>
      <c r="BP33" s="435"/>
      <c r="BQ33" s="435"/>
      <c r="BR33" s="435"/>
      <c r="BS33" s="435"/>
      <c r="BT33" s="435"/>
      <c r="BU33" s="435"/>
      <c r="BV33" s="204"/>
      <c r="BW33" s="470" t="s">
        <v>203</v>
      </c>
      <c r="BX33" s="470"/>
      <c r="BY33" s="435" t="s">
        <v>205</v>
      </c>
      <c r="BZ33" s="435"/>
      <c r="CA33" s="435"/>
      <c r="CB33" s="435"/>
      <c r="CC33" s="435"/>
      <c r="CD33" s="435"/>
      <c r="CE33" s="435"/>
      <c r="CF33" s="435"/>
      <c r="CG33" s="435"/>
      <c r="CH33" s="435"/>
      <c r="CI33" s="435"/>
      <c r="CJ33" s="435"/>
      <c r="CK33" s="435"/>
      <c r="CL33" s="435"/>
      <c r="CM33" s="435"/>
      <c r="CN33" s="203"/>
      <c r="CO33" s="470" t="s">
        <v>199</v>
      </c>
      <c r="CP33" s="470"/>
      <c r="CQ33" s="435" t="s">
        <v>206</v>
      </c>
      <c r="CR33" s="435"/>
      <c r="CS33" s="435"/>
      <c r="CT33" s="435"/>
      <c r="CU33" s="435"/>
      <c r="CV33" s="435"/>
      <c r="CW33" s="435"/>
      <c r="CX33" s="435"/>
      <c r="CY33" s="435"/>
      <c r="CZ33" s="435"/>
      <c r="DA33" s="435"/>
      <c r="DB33" s="435"/>
      <c r="DC33" s="435"/>
      <c r="DD33" s="435"/>
      <c r="DE33" s="435"/>
      <c r="DF33" s="203"/>
      <c r="DG33" s="635" t="s">
        <v>207</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5</v>
      </c>
      <c r="BF34" s="636"/>
      <c r="BG34" s="637" t="str">
        <f>IF('各会計、関係団体の財政状況及び健全化判断比率'!B31="","",'各会計、関係団体の財政状況及び健全化判断比率'!B31)</f>
        <v>簡易水道事業特別会計</v>
      </c>
      <c r="BH34" s="637"/>
      <c r="BI34" s="637"/>
      <c r="BJ34" s="637"/>
      <c r="BK34" s="637"/>
      <c r="BL34" s="637"/>
      <c r="BM34" s="637"/>
      <c r="BN34" s="637"/>
      <c r="BO34" s="637"/>
      <c r="BP34" s="637"/>
      <c r="BQ34" s="637"/>
      <c r="BR34" s="637"/>
      <c r="BS34" s="637"/>
      <c r="BT34" s="637"/>
      <c r="BU34" s="637"/>
      <c r="BV34" s="178"/>
      <c r="BW34" s="636">
        <f>IF(BY34="","",MAX(C34:D43,U34:V43,AM34:AN43,BE34:BF43)+1)</f>
        <v>7</v>
      </c>
      <c r="BX34" s="636"/>
      <c r="BY34" s="637" t="str">
        <f>IF('各会計、関係団体の財政状況及び健全化判断比率'!B68="","",'各会計、関係団体の財政状況及び健全化判断比率'!B68)</f>
        <v>利根東部衛生施設組合</v>
      </c>
      <c r="BZ34" s="637"/>
      <c r="CA34" s="637"/>
      <c r="CB34" s="637"/>
      <c r="CC34" s="637"/>
      <c r="CD34" s="637"/>
      <c r="CE34" s="637"/>
      <c r="CF34" s="637"/>
      <c r="CG34" s="637"/>
      <c r="CH34" s="637"/>
      <c r="CI34" s="637"/>
      <c r="CJ34" s="637"/>
      <c r="CK34" s="637"/>
      <c r="CL34" s="637"/>
      <c r="CM34" s="637"/>
      <c r="CN34" s="178"/>
      <c r="CO34" s="636">
        <f>IF(CQ34="","",MAX(C34:D43,U34:V43,AM34:AN43,BE34:BF43,BW34:BX43)+1)</f>
        <v>14</v>
      </c>
      <c r="CP34" s="636"/>
      <c r="CQ34" s="637" t="str">
        <f>IF('各会計、関係団体の財政状況及び健全化判断比率'!BS7="","",'各会計、関係団体の財政状況及び健全化判断比率'!BS7)</f>
        <v>片品村振興公社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6</v>
      </c>
      <c r="BF35" s="636"/>
      <c r="BG35" s="637" t="str">
        <f>IF('各会計、関係団体の財政状況及び健全化判断比率'!B32="","",'各会計、関係団体の財政状況及び健全化判断比率'!B32)</f>
        <v>下水道事業等特別会計</v>
      </c>
      <c r="BH35" s="637"/>
      <c r="BI35" s="637"/>
      <c r="BJ35" s="637"/>
      <c r="BK35" s="637"/>
      <c r="BL35" s="637"/>
      <c r="BM35" s="637"/>
      <c r="BN35" s="637"/>
      <c r="BO35" s="637"/>
      <c r="BP35" s="637"/>
      <c r="BQ35" s="637"/>
      <c r="BR35" s="637"/>
      <c r="BS35" s="637"/>
      <c r="BT35" s="637"/>
      <c r="BU35" s="637"/>
      <c r="BV35" s="178"/>
      <c r="BW35" s="636">
        <f t="shared" ref="BW35:BW43" si="2">IF(BY35="","",BW34+1)</f>
        <v>8</v>
      </c>
      <c r="BX35" s="636"/>
      <c r="BY35" s="637" t="str">
        <f>IF('各会計、関係団体の財政状況及び健全化判断比率'!B69="","",'各会計、関係団体の財政状況及び健全化判断比率'!B69)</f>
        <v>利根沼田広域市町村圏振興整備組合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9</v>
      </c>
      <c r="BX36" s="636"/>
      <c r="BY36" s="637" t="str">
        <f>IF('各会計、関係団体の財政状況及び健全化判断比率'!B70="","",'各会計、関係団体の財政状況及び健全化判断比率'!B70)</f>
        <v>利根沼田学校組合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10</v>
      </c>
      <c r="BX37" s="636"/>
      <c r="BY37" s="637" t="str">
        <f>IF('各会計、関係団体の財政状況及び健全化判断比率'!B71="","",'各会計、関係団体の財政状況及び健全化判断比率'!B71)</f>
        <v>群馬県市町村会館管理組合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11</v>
      </c>
      <c r="BX38" s="636"/>
      <c r="BY38" s="637" t="str">
        <f>IF('各会計、関係団体の財政状況及び健全化判断比率'!B72="","",'各会計、関係団体の財政状況及び健全化判断比率'!B72)</f>
        <v>群馬県市町村総合事務組合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12</v>
      </c>
      <c r="BX39" s="636"/>
      <c r="BY39" s="637" t="str">
        <f>IF('各会計、関係団体の財政状況及び健全化判断比率'!B73="","",'各会計、関係団体の財政状況及び健全化判断比率'!B73)</f>
        <v>群馬県後期高齢者医療広域連合（一般会計）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13</v>
      </c>
      <c r="BX40" s="636"/>
      <c r="BY40" s="637" t="str">
        <f>IF('各会計、関係団体の財政状況及び健全化判断比率'!B74="","",'各会計、関係団体の財政状況及び健全化判断比率'!B74)</f>
        <v>群馬県後期高齢者医療広域連合（事業会計）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39" t="s">
        <v>209</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210</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211</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212</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213</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214</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215</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row r="54" spans="5:113" x14ac:dyDescent="0.15"/>
    <row r="55" spans="5:113" x14ac:dyDescent="0.15"/>
    <row r="56" spans="5:113" x14ac:dyDescent="0.15"/>
  </sheetData>
  <sheetProtection algorithmName="SHA-512" hashValue="bXAdWjGIOTKBT954bn+J9KxrTbmaEY7M1GGSQKXfyP7N6Bw4knSURj6rzc9JAsiZhTDYo3PzoJGMe+4qP/vLTA==" saltValue="qYBdLvGG5m4dQcbPh8xG2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B1"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17" t="s">
        <v>578</v>
      </c>
      <c r="D34" s="1217"/>
      <c r="E34" s="1218"/>
      <c r="F34" s="32">
        <v>8.65</v>
      </c>
      <c r="G34" s="33">
        <v>6.99</v>
      </c>
      <c r="H34" s="33">
        <v>8.9700000000000006</v>
      </c>
      <c r="I34" s="33">
        <v>10.15</v>
      </c>
      <c r="J34" s="34">
        <v>16.899999999999999</v>
      </c>
      <c r="K34" s="22"/>
      <c r="L34" s="22"/>
      <c r="M34" s="22"/>
      <c r="N34" s="22"/>
      <c r="O34" s="22"/>
      <c r="P34" s="22"/>
    </row>
    <row r="35" spans="1:16" ht="39" customHeight="1" x14ac:dyDescent="0.15">
      <c r="A35" s="22"/>
      <c r="B35" s="35"/>
      <c r="C35" s="1211" t="s">
        <v>579</v>
      </c>
      <c r="D35" s="1212"/>
      <c r="E35" s="1213"/>
      <c r="F35" s="36">
        <v>0.84</v>
      </c>
      <c r="G35" s="37">
        <v>1.06</v>
      </c>
      <c r="H35" s="37">
        <v>1</v>
      </c>
      <c r="I35" s="37">
        <v>0.84</v>
      </c>
      <c r="J35" s="38">
        <v>0.94</v>
      </c>
      <c r="K35" s="22"/>
      <c r="L35" s="22"/>
      <c r="M35" s="22"/>
      <c r="N35" s="22"/>
      <c r="O35" s="22"/>
      <c r="P35" s="22"/>
    </row>
    <row r="36" spans="1:16" ht="39" customHeight="1" x14ac:dyDescent="0.15">
      <c r="A36" s="22"/>
      <c r="B36" s="35"/>
      <c r="C36" s="1211" t="s">
        <v>580</v>
      </c>
      <c r="D36" s="1212"/>
      <c r="E36" s="1213"/>
      <c r="F36" s="36">
        <v>2.36</v>
      </c>
      <c r="G36" s="37">
        <v>2.06</v>
      </c>
      <c r="H36" s="37">
        <v>0.62</v>
      </c>
      <c r="I36" s="37">
        <v>0.21</v>
      </c>
      <c r="J36" s="38">
        <v>0.72</v>
      </c>
      <c r="K36" s="22"/>
      <c r="L36" s="22"/>
      <c r="M36" s="22"/>
      <c r="N36" s="22"/>
      <c r="O36" s="22"/>
      <c r="P36" s="22"/>
    </row>
    <row r="37" spans="1:16" ht="39" customHeight="1" x14ac:dyDescent="0.15">
      <c r="A37" s="22"/>
      <c r="B37" s="35"/>
      <c r="C37" s="1211" t="s">
        <v>581</v>
      </c>
      <c r="D37" s="1212"/>
      <c r="E37" s="1213"/>
      <c r="F37" s="36">
        <v>0.13</v>
      </c>
      <c r="G37" s="37">
        <v>0.35</v>
      </c>
      <c r="H37" s="37">
        <v>0.23</v>
      </c>
      <c r="I37" s="37">
        <v>0.23</v>
      </c>
      <c r="J37" s="38">
        <v>0.33</v>
      </c>
      <c r="K37" s="22"/>
      <c r="L37" s="22"/>
      <c r="M37" s="22"/>
      <c r="N37" s="22"/>
      <c r="O37" s="22"/>
      <c r="P37" s="22"/>
    </row>
    <row r="38" spans="1:16" ht="39" customHeight="1" x14ac:dyDescent="0.15">
      <c r="A38" s="22"/>
      <c r="B38" s="35"/>
      <c r="C38" s="1211" t="s">
        <v>582</v>
      </c>
      <c r="D38" s="1212"/>
      <c r="E38" s="1213"/>
      <c r="F38" s="36">
        <v>0.28999999999999998</v>
      </c>
      <c r="G38" s="37">
        <v>0.17</v>
      </c>
      <c r="H38" s="37">
        <v>0.03</v>
      </c>
      <c r="I38" s="37">
        <v>0.28999999999999998</v>
      </c>
      <c r="J38" s="38">
        <v>0.21</v>
      </c>
      <c r="K38" s="22"/>
      <c r="L38" s="22"/>
      <c r="M38" s="22"/>
      <c r="N38" s="22"/>
      <c r="O38" s="22"/>
      <c r="P38" s="22"/>
    </row>
    <row r="39" spans="1:16" ht="39" customHeight="1" x14ac:dyDescent="0.15">
      <c r="A39" s="22"/>
      <c r="B39" s="35"/>
      <c r="C39" s="1211" t="s">
        <v>583</v>
      </c>
      <c r="D39" s="1212"/>
      <c r="E39" s="1213"/>
      <c r="F39" s="36">
        <v>0.05</v>
      </c>
      <c r="G39" s="37">
        <v>0.03</v>
      </c>
      <c r="H39" s="37">
        <v>0.03</v>
      </c>
      <c r="I39" s="37">
        <v>0.03</v>
      </c>
      <c r="J39" s="38">
        <v>0.01</v>
      </c>
      <c r="K39" s="22"/>
      <c r="L39" s="22"/>
      <c r="M39" s="22"/>
      <c r="N39" s="22"/>
      <c r="O39" s="22"/>
      <c r="P39" s="22"/>
    </row>
    <row r="40" spans="1:16" ht="39" customHeight="1" x14ac:dyDescent="0.15">
      <c r="A40" s="22"/>
      <c r="B40" s="35"/>
      <c r="C40" s="1211"/>
      <c r="D40" s="1212"/>
      <c r="E40" s="1213"/>
      <c r="F40" s="36"/>
      <c r="G40" s="37"/>
      <c r="H40" s="37"/>
      <c r="I40" s="37"/>
      <c r="J40" s="38"/>
      <c r="K40" s="22"/>
      <c r="L40" s="22"/>
      <c r="M40" s="22"/>
      <c r="N40" s="22"/>
      <c r="O40" s="22"/>
      <c r="P40" s="22"/>
    </row>
    <row r="41" spans="1:16" ht="39" customHeight="1" x14ac:dyDescent="0.15">
      <c r="A41" s="22"/>
      <c r="B41" s="35"/>
      <c r="C41" s="1211"/>
      <c r="D41" s="1212"/>
      <c r="E41" s="1213"/>
      <c r="F41" s="36"/>
      <c r="G41" s="37"/>
      <c r="H41" s="37"/>
      <c r="I41" s="37"/>
      <c r="J41" s="38"/>
      <c r="K41" s="22"/>
      <c r="L41" s="22"/>
      <c r="M41" s="22"/>
      <c r="N41" s="22"/>
      <c r="O41" s="22"/>
      <c r="P41" s="22"/>
    </row>
    <row r="42" spans="1:16" ht="39" customHeight="1" x14ac:dyDescent="0.15">
      <c r="A42" s="22"/>
      <c r="B42" s="39"/>
      <c r="C42" s="1211" t="s">
        <v>584</v>
      </c>
      <c r="D42" s="1212"/>
      <c r="E42" s="1213"/>
      <c r="F42" s="36" t="s">
        <v>530</v>
      </c>
      <c r="G42" s="37" t="s">
        <v>530</v>
      </c>
      <c r="H42" s="37" t="s">
        <v>530</v>
      </c>
      <c r="I42" s="37" t="s">
        <v>530</v>
      </c>
      <c r="J42" s="38" t="s">
        <v>530</v>
      </c>
      <c r="K42" s="22"/>
      <c r="L42" s="22"/>
      <c r="M42" s="22"/>
      <c r="N42" s="22"/>
      <c r="O42" s="22"/>
      <c r="P42" s="22"/>
    </row>
    <row r="43" spans="1:16" ht="39" customHeight="1" thickBot="1" x14ac:dyDescent="0.2">
      <c r="A43" s="22"/>
      <c r="B43" s="40"/>
      <c r="C43" s="1214" t="s">
        <v>585</v>
      </c>
      <c r="D43" s="1215"/>
      <c r="E43" s="1216"/>
      <c r="F43" s="41">
        <v>5.74</v>
      </c>
      <c r="G43" s="42">
        <v>3.37</v>
      </c>
      <c r="H43" s="42" t="s">
        <v>530</v>
      </c>
      <c r="I43" s="42" t="s">
        <v>530</v>
      </c>
      <c r="J43" s="43" t="s">
        <v>530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P2B4phMRM9rldujkP/IAec5E2Gv5VALbBkjuPlqXVtUyJ0+0+NJ1P7XQzRGzORIWHCQ1aEaAll7ttBCZhGvPA==" saltValue="/1qFJMyZ5oVHM7kypzBe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1"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19" t="s">
        <v>10</v>
      </c>
      <c r="C45" s="1220"/>
      <c r="D45" s="58"/>
      <c r="E45" s="1225" t="s">
        <v>11</v>
      </c>
      <c r="F45" s="1225"/>
      <c r="G45" s="1225"/>
      <c r="H45" s="1225"/>
      <c r="I45" s="1225"/>
      <c r="J45" s="1226"/>
      <c r="K45" s="59">
        <v>284</v>
      </c>
      <c r="L45" s="60">
        <v>308</v>
      </c>
      <c r="M45" s="60">
        <v>401</v>
      </c>
      <c r="N45" s="60">
        <v>454</v>
      </c>
      <c r="O45" s="61">
        <v>466</v>
      </c>
      <c r="P45" s="48"/>
      <c r="Q45" s="48"/>
      <c r="R45" s="48"/>
      <c r="S45" s="48"/>
      <c r="T45" s="48"/>
      <c r="U45" s="48"/>
    </row>
    <row r="46" spans="1:21" ht="30.75" customHeight="1" x14ac:dyDescent="0.15">
      <c r="A46" s="48"/>
      <c r="B46" s="1221"/>
      <c r="C46" s="1222"/>
      <c r="D46" s="62"/>
      <c r="E46" s="1227" t="s">
        <v>12</v>
      </c>
      <c r="F46" s="1227"/>
      <c r="G46" s="1227"/>
      <c r="H46" s="1227"/>
      <c r="I46" s="1227"/>
      <c r="J46" s="1228"/>
      <c r="K46" s="63" t="s">
        <v>530</v>
      </c>
      <c r="L46" s="64" t="s">
        <v>530</v>
      </c>
      <c r="M46" s="64" t="s">
        <v>530</v>
      </c>
      <c r="N46" s="64" t="s">
        <v>530</v>
      </c>
      <c r="O46" s="65" t="s">
        <v>530</v>
      </c>
      <c r="P46" s="48"/>
      <c r="Q46" s="48"/>
      <c r="R46" s="48"/>
      <c r="S46" s="48"/>
      <c r="T46" s="48"/>
      <c r="U46" s="48"/>
    </row>
    <row r="47" spans="1:21" ht="30.75" customHeight="1" x14ac:dyDescent="0.15">
      <c r="A47" s="48"/>
      <c r="B47" s="1221"/>
      <c r="C47" s="1222"/>
      <c r="D47" s="62"/>
      <c r="E47" s="1227" t="s">
        <v>13</v>
      </c>
      <c r="F47" s="1227"/>
      <c r="G47" s="1227"/>
      <c r="H47" s="1227"/>
      <c r="I47" s="1227"/>
      <c r="J47" s="1228"/>
      <c r="K47" s="63" t="s">
        <v>530</v>
      </c>
      <c r="L47" s="64" t="s">
        <v>530</v>
      </c>
      <c r="M47" s="64" t="s">
        <v>530</v>
      </c>
      <c r="N47" s="64" t="s">
        <v>530</v>
      </c>
      <c r="O47" s="65" t="s">
        <v>530</v>
      </c>
      <c r="P47" s="48"/>
      <c r="Q47" s="48"/>
      <c r="R47" s="48"/>
      <c r="S47" s="48"/>
      <c r="T47" s="48"/>
      <c r="U47" s="48"/>
    </row>
    <row r="48" spans="1:21" ht="30.75" customHeight="1" x14ac:dyDescent="0.15">
      <c r="A48" s="48"/>
      <c r="B48" s="1221"/>
      <c r="C48" s="1222"/>
      <c r="D48" s="62"/>
      <c r="E48" s="1227" t="s">
        <v>14</v>
      </c>
      <c r="F48" s="1227"/>
      <c r="G48" s="1227"/>
      <c r="H48" s="1227"/>
      <c r="I48" s="1227"/>
      <c r="J48" s="1228"/>
      <c r="K48" s="63">
        <v>62</v>
      </c>
      <c r="L48" s="64">
        <v>104</v>
      </c>
      <c r="M48" s="64">
        <v>40</v>
      </c>
      <c r="N48" s="64">
        <v>43</v>
      </c>
      <c r="O48" s="65">
        <v>39</v>
      </c>
      <c r="P48" s="48"/>
      <c r="Q48" s="48"/>
      <c r="R48" s="48"/>
      <c r="S48" s="48"/>
      <c r="T48" s="48"/>
      <c r="U48" s="48"/>
    </row>
    <row r="49" spans="1:21" ht="30.75" customHeight="1" x14ac:dyDescent="0.15">
      <c r="A49" s="48"/>
      <c r="B49" s="1221"/>
      <c r="C49" s="1222"/>
      <c r="D49" s="62"/>
      <c r="E49" s="1227" t="s">
        <v>15</v>
      </c>
      <c r="F49" s="1227"/>
      <c r="G49" s="1227"/>
      <c r="H49" s="1227"/>
      <c r="I49" s="1227"/>
      <c r="J49" s="1228"/>
      <c r="K49" s="63">
        <v>6</v>
      </c>
      <c r="L49" s="64">
        <v>9</v>
      </c>
      <c r="M49" s="64">
        <v>17</v>
      </c>
      <c r="N49" s="64">
        <v>18</v>
      </c>
      <c r="O49" s="65">
        <v>20</v>
      </c>
      <c r="P49" s="48"/>
      <c r="Q49" s="48"/>
      <c r="R49" s="48"/>
      <c r="S49" s="48"/>
      <c r="T49" s="48"/>
      <c r="U49" s="48"/>
    </row>
    <row r="50" spans="1:21" ht="30.75" customHeight="1" x14ac:dyDescent="0.15">
      <c r="A50" s="48"/>
      <c r="B50" s="1221"/>
      <c r="C50" s="1222"/>
      <c r="D50" s="62"/>
      <c r="E50" s="1227" t="s">
        <v>16</v>
      </c>
      <c r="F50" s="1227"/>
      <c r="G50" s="1227"/>
      <c r="H50" s="1227"/>
      <c r="I50" s="1227"/>
      <c r="J50" s="1228"/>
      <c r="K50" s="63">
        <v>1</v>
      </c>
      <c r="L50" s="64">
        <v>0</v>
      </c>
      <c r="M50" s="64">
        <v>0</v>
      </c>
      <c r="N50" s="64">
        <v>0</v>
      </c>
      <c r="O50" s="65">
        <v>0</v>
      </c>
      <c r="P50" s="48"/>
      <c r="Q50" s="48"/>
      <c r="R50" s="48"/>
      <c r="S50" s="48"/>
      <c r="T50" s="48"/>
      <c r="U50" s="48"/>
    </row>
    <row r="51" spans="1:21" ht="30.75" customHeight="1" x14ac:dyDescent="0.15">
      <c r="A51" s="48"/>
      <c r="B51" s="1223"/>
      <c r="C51" s="1224"/>
      <c r="D51" s="66"/>
      <c r="E51" s="1227" t="s">
        <v>17</v>
      </c>
      <c r="F51" s="1227"/>
      <c r="G51" s="1227"/>
      <c r="H51" s="1227"/>
      <c r="I51" s="1227"/>
      <c r="J51" s="1228"/>
      <c r="K51" s="63" t="s">
        <v>530</v>
      </c>
      <c r="L51" s="64" t="s">
        <v>530</v>
      </c>
      <c r="M51" s="64" t="s">
        <v>530</v>
      </c>
      <c r="N51" s="64" t="s">
        <v>530</v>
      </c>
      <c r="O51" s="65" t="s">
        <v>530</v>
      </c>
      <c r="P51" s="48"/>
      <c r="Q51" s="48"/>
      <c r="R51" s="48"/>
      <c r="S51" s="48"/>
      <c r="T51" s="48"/>
      <c r="U51" s="48"/>
    </row>
    <row r="52" spans="1:21" ht="30.75" customHeight="1" x14ac:dyDescent="0.15">
      <c r="A52" s="48"/>
      <c r="B52" s="1229" t="s">
        <v>18</v>
      </c>
      <c r="C52" s="1230"/>
      <c r="D52" s="66"/>
      <c r="E52" s="1227" t="s">
        <v>19</v>
      </c>
      <c r="F52" s="1227"/>
      <c r="G52" s="1227"/>
      <c r="H52" s="1227"/>
      <c r="I52" s="1227"/>
      <c r="J52" s="1228"/>
      <c r="K52" s="63">
        <v>303</v>
      </c>
      <c r="L52" s="64">
        <v>321</v>
      </c>
      <c r="M52" s="64">
        <v>353</v>
      </c>
      <c r="N52" s="64">
        <v>387</v>
      </c>
      <c r="O52" s="65">
        <v>393</v>
      </c>
      <c r="P52" s="48"/>
      <c r="Q52" s="48"/>
      <c r="R52" s="48"/>
      <c r="S52" s="48"/>
      <c r="T52" s="48"/>
      <c r="U52" s="48"/>
    </row>
    <row r="53" spans="1:21" ht="30.75" customHeight="1" thickBot="1" x14ac:dyDescent="0.2">
      <c r="A53" s="48"/>
      <c r="B53" s="1231" t="s">
        <v>20</v>
      </c>
      <c r="C53" s="1232"/>
      <c r="D53" s="67"/>
      <c r="E53" s="1233" t="s">
        <v>21</v>
      </c>
      <c r="F53" s="1233"/>
      <c r="G53" s="1233"/>
      <c r="H53" s="1233"/>
      <c r="I53" s="1233"/>
      <c r="J53" s="1234"/>
      <c r="K53" s="68">
        <v>50</v>
      </c>
      <c r="L53" s="69">
        <v>100</v>
      </c>
      <c r="M53" s="69">
        <v>105</v>
      </c>
      <c r="N53" s="69">
        <v>128</v>
      </c>
      <c r="O53" s="70">
        <v>132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35" t="s">
        <v>24</v>
      </c>
      <c r="C57" s="1236"/>
      <c r="D57" s="1239" t="s">
        <v>25</v>
      </c>
      <c r="E57" s="1240"/>
      <c r="F57" s="1240"/>
      <c r="G57" s="1240"/>
      <c r="H57" s="1240"/>
      <c r="I57" s="1240"/>
      <c r="J57" s="1241"/>
      <c r="K57" s="83"/>
      <c r="L57" s="84"/>
      <c r="M57" s="84"/>
      <c r="N57" s="84"/>
      <c r="O57" s="85"/>
    </row>
    <row r="58" spans="1:21" ht="31.5" customHeight="1" thickBot="1" x14ac:dyDescent="0.2">
      <c r="B58" s="1237"/>
      <c r="C58" s="1238"/>
      <c r="D58" s="1242" t="s">
        <v>26</v>
      </c>
      <c r="E58" s="1243"/>
      <c r="F58" s="1243"/>
      <c r="G58" s="1243"/>
      <c r="H58" s="1243"/>
      <c r="I58" s="1243"/>
      <c r="J58" s="124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bIS1gje63oNV8TI21H4h9mqjBrKs6s3SMVm0MCBkaO8LeTPOaME0cEm8UUwlKtFxWXJ4RFkI3Uy2vU5PJruBw==" saltValue="HpnU5LY7ZhOFxM8AB7ZQ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0" zoomScale="75" zoomScaleNormal="75" zoomScaleSheetLayoutView="100" workbookViewId="0">
      <selection activeCell="L52" sqref="L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572</v>
      </c>
      <c r="J40" s="100" t="s">
        <v>573</v>
      </c>
      <c r="K40" s="100" t="s">
        <v>574</v>
      </c>
      <c r="L40" s="100" t="s">
        <v>575</v>
      </c>
      <c r="M40" s="101" t="s">
        <v>576</v>
      </c>
    </row>
    <row r="41" spans="2:13" ht="27.75" customHeight="1" x14ac:dyDescent="0.15">
      <c r="B41" s="1245" t="s">
        <v>29</v>
      </c>
      <c r="C41" s="1246"/>
      <c r="D41" s="102"/>
      <c r="E41" s="1251" t="s">
        <v>30</v>
      </c>
      <c r="F41" s="1251"/>
      <c r="G41" s="1251"/>
      <c r="H41" s="1252"/>
      <c r="I41" s="358">
        <v>4770</v>
      </c>
      <c r="J41" s="359">
        <v>5088</v>
      </c>
      <c r="K41" s="359">
        <v>5043</v>
      </c>
      <c r="L41" s="359">
        <v>4954</v>
      </c>
      <c r="M41" s="360">
        <v>4784</v>
      </c>
    </row>
    <row r="42" spans="2:13" ht="27.75" customHeight="1" x14ac:dyDescent="0.15">
      <c r="B42" s="1247"/>
      <c r="C42" s="1248"/>
      <c r="D42" s="103"/>
      <c r="E42" s="1253" t="s">
        <v>31</v>
      </c>
      <c r="F42" s="1253"/>
      <c r="G42" s="1253"/>
      <c r="H42" s="1254"/>
      <c r="I42" s="361">
        <v>11</v>
      </c>
      <c r="J42" s="362">
        <v>9</v>
      </c>
      <c r="K42" s="362">
        <v>7</v>
      </c>
      <c r="L42" s="362">
        <v>6</v>
      </c>
      <c r="M42" s="363">
        <v>4</v>
      </c>
    </row>
    <row r="43" spans="2:13" ht="27.75" customHeight="1" x14ac:dyDescent="0.15">
      <c r="B43" s="1247"/>
      <c r="C43" s="1248"/>
      <c r="D43" s="103"/>
      <c r="E43" s="1253" t="s">
        <v>32</v>
      </c>
      <c r="F43" s="1253"/>
      <c r="G43" s="1253"/>
      <c r="H43" s="1254"/>
      <c r="I43" s="361">
        <v>555</v>
      </c>
      <c r="J43" s="362">
        <v>383</v>
      </c>
      <c r="K43" s="362">
        <v>353</v>
      </c>
      <c r="L43" s="362">
        <v>345</v>
      </c>
      <c r="M43" s="363">
        <v>408</v>
      </c>
    </row>
    <row r="44" spans="2:13" ht="27.75" customHeight="1" x14ac:dyDescent="0.15">
      <c r="B44" s="1247"/>
      <c r="C44" s="1248"/>
      <c r="D44" s="103"/>
      <c r="E44" s="1253" t="s">
        <v>33</v>
      </c>
      <c r="F44" s="1253"/>
      <c r="G44" s="1253"/>
      <c r="H44" s="1254"/>
      <c r="I44" s="361">
        <v>99</v>
      </c>
      <c r="J44" s="362">
        <v>95</v>
      </c>
      <c r="K44" s="362">
        <v>89</v>
      </c>
      <c r="L44" s="362">
        <v>81</v>
      </c>
      <c r="M44" s="363">
        <v>72</v>
      </c>
    </row>
    <row r="45" spans="2:13" ht="27.75" customHeight="1" x14ac:dyDescent="0.15">
      <c r="B45" s="1247"/>
      <c r="C45" s="1248"/>
      <c r="D45" s="103"/>
      <c r="E45" s="1253" t="s">
        <v>34</v>
      </c>
      <c r="F45" s="1253"/>
      <c r="G45" s="1253"/>
      <c r="H45" s="1254"/>
      <c r="I45" s="361">
        <v>423</v>
      </c>
      <c r="J45" s="362">
        <v>299</v>
      </c>
      <c r="K45" s="362">
        <v>597</v>
      </c>
      <c r="L45" s="362">
        <v>584</v>
      </c>
      <c r="M45" s="363">
        <v>663</v>
      </c>
    </row>
    <row r="46" spans="2:13" ht="27.75" customHeight="1" x14ac:dyDescent="0.15">
      <c r="B46" s="1247"/>
      <c r="C46" s="1248"/>
      <c r="D46" s="104"/>
      <c r="E46" s="1253" t="s">
        <v>35</v>
      </c>
      <c r="F46" s="1253"/>
      <c r="G46" s="1253"/>
      <c r="H46" s="1254"/>
      <c r="I46" s="361" t="s">
        <v>530</v>
      </c>
      <c r="J46" s="362">
        <v>5</v>
      </c>
      <c r="K46" s="362">
        <v>1</v>
      </c>
      <c r="L46" s="362" t="s">
        <v>530</v>
      </c>
      <c r="M46" s="363">
        <v>4</v>
      </c>
    </row>
    <row r="47" spans="2:13" ht="27.75" customHeight="1" x14ac:dyDescent="0.15">
      <c r="B47" s="1247"/>
      <c r="C47" s="1248"/>
      <c r="D47" s="105"/>
      <c r="E47" s="1255" t="s">
        <v>36</v>
      </c>
      <c r="F47" s="1256"/>
      <c r="G47" s="1256"/>
      <c r="H47" s="1257"/>
      <c r="I47" s="361" t="s">
        <v>530</v>
      </c>
      <c r="J47" s="362" t="s">
        <v>530</v>
      </c>
      <c r="K47" s="362" t="s">
        <v>530</v>
      </c>
      <c r="L47" s="362" t="s">
        <v>530</v>
      </c>
      <c r="M47" s="363" t="s">
        <v>530</v>
      </c>
    </row>
    <row r="48" spans="2:13" ht="27.75" customHeight="1" x14ac:dyDescent="0.15">
      <c r="B48" s="1247"/>
      <c r="C48" s="1248"/>
      <c r="D48" s="103"/>
      <c r="E48" s="1253" t="s">
        <v>37</v>
      </c>
      <c r="F48" s="1253"/>
      <c r="G48" s="1253"/>
      <c r="H48" s="1254"/>
      <c r="I48" s="361" t="s">
        <v>530</v>
      </c>
      <c r="J48" s="362" t="s">
        <v>530</v>
      </c>
      <c r="K48" s="362" t="s">
        <v>530</v>
      </c>
      <c r="L48" s="362" t="s">
        <v>530</v>
      </c>
      <c r="M48" s="363" t="s">
        <v>530</v>
      </c>
    </row>
    <row r="49" spans="2:13" ht="27.75" customHeight="1" x14ac:dyDescent="0.15">
      <c r="B49" s="1249"/>
      <c r="C49" s="1250"/>
      <c r="D49" s="103"/>
      <c r="E49" s="1253" t="s">
        <v>38</v>
      </c>
      <c r="F49" s="1253"/>
      <c r="G49" s="1253"/>
      <c r="H49" s="1254"/>
      <c r="I49" s="361" t="s">
        <v>530</v>
      </c>
      <c r="J49" s="362" t="s">
        <v>530</v>
      </c>
      <c r="K49" s="362" t="s">
        <v>530</v>
      </c>
      <c r="L49" s="362" t="s">
        <v>530</v>
      </c>
      <c r="M49" s="363" t="s">
        <v>530</v>
      </c>
    </row>
    <row r="50" spans="2:13" ht="27.75" customHeight="1" x14ac:dyDescent="0.15">
      <c r="B50" s="1258" t="s">
        <v>39</v>
      </c>
      <c r="C50" s="1259"/>
      <c r="D50" s="106"/>
      <c r="E50" s="1253" t="s">
        <v>40</v>
      </c>
      <c r="F50" s="1253"/>
      <c r="G50" s="1253"/>
      <c r="H50" s="1254"/>
      <c r="I50" s="361">
        <v>1504</v>
      </c>
      <c r="J50" s="362">
        <v>1499</v>
      </c>
      <c r="K50" s="362">
        <v>1826</v>
      </c>
      <c r="L50" s="362">
        <v>2143</v>
      </c>
      <c r="M50" s="363">
        <v>2534</v>
      </c>
    </row>
    <row r="51" spans="2:13" ht="27.75" customHeight="1" x14ac:dyDescent="0.15">
      <c r="B51" s="1247"/>
      <c r="C51" s="1248"/>
      <c r="D51" s="103"/>
      <c r="E51" s="1253" t="s">
        <v>41</v>
      </c>
      <c r="F51" s="1253"/>
      <c r="G51" s="1253"/>
      <c r="H51" s="1254"/>
      <c r="I51" s="361" t="s">
        <v>530</v>
      </c>
      <c r="J51" s="362" t="s">
        <v>530</v>
      </c>
      <c r="K51" s="362" t="s">
        <v>530</v>
      </c>
      <c r="L51" s="362" t="s">
        <v>530</v>
      </c>
      <c r="M51" s="363" t="s">
        <v>530</v>
      </c>
    </row>
    <row r="52" spans="2:13" ht="27.75" customHeight="1" x14ac:dyDescent="0.15">
      <c r="B52" s="1249"/>
      <c r="C52" s="1250"/>
      <c r="D52" s="103"/>
      <c r="E52" s="1253" t="s">
        <v>42</v>
      </c>
      <c r="F52" s="1253"/>
      <c r="G52" s="1253"/>
      <c r="H52" s="1254"/>
      <c r="I52" s="361">
        <v>4287</v>
      </c>
      <c r="J52" s="362">
        <v>4339</v>
      </c>
      <c r="K52" s="362">
        <v>4251</v>
      </c>
      <c r="L52" s="362">
        <v>4114</v>
      </c>
      <c r="M52" s="363">
        <v>3996</v>
      </c>
    </row>
    <row r="53" spans="2:13" ht="27.75" customHeight="1" thickBot="1" x14ac:dyDescent="0.2">
      <c r="B53" s="1260" t="s">
        <v>43</v>
      </c>
      <c r="C53" s="1261"/>
      <c r="D53" s="107"/>
      <c r="E53" s="1262" t="s">
        <v>44</v>
      </c>
      <c r="F53" s="1262"/>
      <c r="G53" s="1262"/>
      <c r="H53" s="1263"/>
      <c r="I53" s="364">
        <v>67</v>
      </c>
      <c r="J53" s="365">
        <v>41</v>
      </c>
      <c r="K53" s="365">
        <v>14</v>
      </c>
      <c r="L53" s="365">
        <v>-288</v>
      </c>
      <c r="M53" s="366">
        <v>-595</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zHLCp5Vk0m73F+oEsY04QAeWlT0DAhDy6rQObxysHsBHrSJcdLQzGDncLtpFO2nXn/VIKqkfciv/e1SybYh9mg==" saltValue="9wBmWOkSpjsiXMXXk94/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W64"/>
  <sheetViews>
    <sheetView showGridLines="0" zoomScale="50" zoomScaleNormal="50" zoomScaleSheetLayoutView="100" workbookViewId="0">
      <selection activeCell="C60" sqref="C60:E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574</v>
      </c>
      <c r="G54" s="116" t="s">
        <v>575</v>
      </c>
      <c r="H54" s="117" t="s">
        <v>576</v>
      </c>
    </row>
    <row r="55" spans="2:8" ht="52.5" customHeight="1" x14ac:dyDescent="0.15">
      <c r="B55" s="118"/>
      <c r="C55" s="1272" t="s">
        <v>47</v>
      </c>
      <c r="D55" s="1272"/>
      <c r="E55" s="1273"/>
      <c r="F55" s="119">
        <v>1309</v>
      </c>
      <c r="G55" s="119">
        <v>1580</v>
      </c>
      <c r="H55" s="120">
        <v>1947</v>
      </c>
    </row>
    <row r="56" spans="2:8" ht="52.5" customHeight="1" x14ac:dyDescent="0.15">
      <c r="B56" s="121"/>
      <c r="C56" s="1274" t="s">
        <v>48</v>
      </c>
      <c r="D56" s="1274"/>
      <c r="E56" s="1275"/>
      <c r="F56" s="122">
        <v>1</v>
      </c>
      <c r="G56" s="122">
        <v>1</v>
      </c>
      <c r="H56" s="123">
        <v>1</v>
      </c>
    </row>
    <row r="57" spans="2:8" ht="53.25" customHeight="1" x14ac:dyDescent="0.15">
      <c r="B57" s="121"/>
      <c r="C57" s="1276" t="s">
        <v>49</v>
      </c>
      <c r="D57" s="1276"/>
      <c r="E57" s="1277"/>
      <c r="F57" s="124">
        <v>226</v>
      </c>
      <c r="G57" s="124">
        <v>238</v>
      </c>
      <c r="H57" s="125">
        <v>243</v>
      </c>
    </row>
    <row r="58" spans="2:8" ht="45.75" customHeight="1" x14ac:dyDescent="0.15">
      <c r="B58" s="126"/>
      <c r="C58" s="1264" t="s">
        <v>607</v>
      </c>
      <c r="D58" s="1265"/>
      <c r="E58" s="1266"/>
      <c r="F58" s="127">
        <v>100</v>
      </c>
      <c r="G58" s="127">
        <v>100</v>
      </c>
      <c r="H58" s="128">
        <v>100</v>
      </c>
    </row>
    <row r="59" spans="2:8" ht="45.75" customHeight="1" x14ac:dyDescent="0.15">
      <c r="B59" s="126"/>
      <c r="C59" s="1264" t="s">
        <v>608</v>
      </c>
      <c r="D59" s="1265"/>
      <c r="E59" s="1266"/>
      <c r="F59" s="127">
        <v>69</v>
      </c>
      <c r="G59" s="127">
        <v>63</v>
      </c>
      <c r="H59" s="128">
        <v>66</v>
      </c>
    </row>
    <row r="60" spans="2:8" ht="45.75" customHeight="1" x14ac:dyDescent="0.15">
      <c r="B60" s="126"/>
      <c r="C60" s="1264" t="s">
        <v>606</v>
      </c>
      <c r="D60" s="1265"/>
      <c r="E60" s="1266"/>
      <c r="F60" s="127">
        <v>40</v>
      </c>
      <c r="G60" s="127">
        <v>40</v>
      </c>
      <c r="H60" s="128">
        <v>40</v>
      </c>
    </row>
    <row r="61" spans="2:8" ht="45.75" customHeight="1" x14ac:dyDescent="0.15">
      <c r="B61" s="126"/>
      <c r="C61" s="1264" t="s">
        <v>610</v>
      </c>
      <c r="D61" s="1265"/>
      <c r="E61" s="1266"/>
      <c r="F61" s="127">
        <v>6</v>
      </c>
      <c r="G61" s="127">
        <v>24</v>
      </c>
      <c r="H61" s="128">
        <v>26</v>
      </c>
    </row>
    <row r="62" spans="2:8" ht="45.75" customHeight="1" thickBot="1" x14ac:dyDescent="0.2">
      <c r="B62" s="129"/>
      <c r="C62" s="1267" t="s">
        <v>609</v>
      </c>
      <c r="D62" s="1268"/>
      <c r="E62" s="1269"/>
      <c r="F62" s="130">
        <v>10</v>
      </c>
      <c r="G62" s="130">
        <v>10</v>
      </c>
      <c r="H62" s="131">
        <v>10</v>
      </c>
    </row>
    <row r="63" spans="2:8" ht="52.5" customHeight="1" thickBot="1" x14ac:dyDescent="0.2">
      <c r="B63" s="132"/>
      <c r="C63" s="1270" t="s">
        <v>50</v>
      </c>
      <c r="D63" s="1270"/>
      <c r="E63" s="1271"/>
      <c r="F63" s="133">
        <v>1536</v>
      </c>
      <c r="G63" s="133">
        <v>1819</v>
      </c>
      <c r="H63" s="134">
        <v>2190</v>
      </c>
    </row>
    <row r="64" spans="2:8" x14ac:dyDescent="0.15"/>
  </sheetData>
  <sheetProtection algorithmName="SHA-512" hashValue="vofP54QbDlHfgAEUn9wS07LcrwVJujT/jFITXeRSA8d4i9cxkj4++2ovRBWHb+66HXeOLMrHToQe9z1kRDazgA==" saltValue="WkfxOntXUUqKSWTpTCLu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55496-2087-4E81-BD18-6C54DC4359B8}">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611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90" t="s">
        <v>613</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375"/>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375"/>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375"/>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375"/>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614</v>
      </c>
    </row>
    <row r="50" spans="1:109" x14ac:dyDescent="0.15">
      <c r="B50" s="375"/>
      <c r="G50" s="1284"/>
      <c r="H50" s="1284"/>
      <c r="I50" s="1284"/>
      <c r="J50" s="1284"/>
      <c r="K50" s="385"/>
      <c r="L50" s="385"/>
      <c r="M50" s="386"/>
      <c r="N50" s="386"/>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572</v>
      </c>
      <c r="BQ50" s="1283"/>
      <c r="BR50" s="1283"/>
      <c r="BS50" s="1283"/>
      <c r="BT50" s="1283"/>
      <c r="BU50" s="1283"/>
      <c r="BV50" s="1283"/>
      <c r="BW50" s="1283"/>
      <c r="BX50" s="1283" t="s">
        <v>573</v>
      </c>
      <c r="BY50" s="1283"/>
      <c r="BZ50" s="1283"/>
      <c r="CA50" s="1283"/>
      <c r="CB50" s="1283"/>
      <c r="CC50" s="1283"/>
      <c r="CD50" s="1283"/>
      <c r="CE50" s="1283"/>
      <c r="CF50" s="1283" t="s">
        <v>574</v>
      </c>
      <c r="CG50" s="1283"/>
      <c r="CH50" s="1283"/>
      <c r="CI50" s="1283"/>
      <c r="CJ50" s="1283"/>
      <c r="CK50" s="1283"/>
      <c r="CL50" s="1283"/>
      <c r="CM50" s="1283"/>
      <c r="CN50" s="1283" t="s">
        <v>575</v>
      </c>
      <c r="CO50" s="1283"/>
      <c r="CP50" s="1283"/>
      <c r="CQ50" s="1283"/>
      <c r="CR50" s="1283"/>
      <c r="CS50" s="1283"/>
      <c r="CT50" s="1283"/>
      <c r="CU50" s="1283"/>
      <c r="CV50" s="1283" t="s">
        <v>576</v>
      </c>
      <c r="CW50" s="1283"/>
      <c r="CX50" s="1283"/>
      <c r="CY50" s="1283"/>
      <c r="CZ50" s="1283"/>
      <c r="DA50" s="1283"/>
      <c r="DB50" s="1283"/>
      <c r="DC50" s="1283"/>
    </row>
    <row r="51" spans="1:109" ht="13.5" customHeight="1" x14ac:dyDescent="0.15">
      <c r="B51" s="375"/>
      <c r="G51" s="1286"/>
      <c r="H51" s="1286"/>
      <c r="I51" s="1299"/>
      <c r="J51" s="1299"/>
      <c r="K51" s="1285"/>
      <c r="L51" s="1285"/>
      <c r="M51" s="1285"/>
      <c r="N51" s="1285"/>
      <c r="AM51" s="384"/>
      <c r="AN51" s="1281" t="s">
        <v>615</v>
      </c>
      <c r="AO51" s="1281"/>
      <c r="AP51" s="1281"/>
      <c r="AQ51" s="1281"/>
      <c r="AR51" s="1281"/>
      <c r="AS51" s="1281"/>
      <c r="AT51" s="1281"/>
      <c r="AU51" s="1281"/>
      <c r="AV51" s="1281"/>
      <c r="AW51" s="1281"/>
      <c r="AX51" s="1281"/>
      <c r="AY51" s="1281"/>
      <c r="AZ51" s="1281"/>
      <c r="BA51" s="1281"/>
      <c r="BB51" s="1281" t="s">
        <v>616</v>
      </c>
      <c r="BC51" s="1281"/>
      <c r="BD51" s="1281"/>
      <c r="BE51" s="1281"/>
      <c r="BF51" s="1281"/>
      <c r="BG51" s="1281"/>
      <c r="BH51" s="1281"/>
      <c r="BI51" s="1281"/>
      <c r="BJ51" s="1281"/>
      <c r="BK51" s="1281"/>
      <c r="BL51" s="1281"/>
      <c r="BM51" s="1281"/>
      <c r="BN51" s="1281"/>
      <c r="BO51" s="1281"/>
      <c r="BP51" s="1278">
        <v>2.8</v>
      </c>
      <c r="BQ51" s="1278"/>
      <c r="BR51" s="1278"/>
      <c r="BS51" s="1278"/>
      <c r="BT51" s="1278"/>
      <c r="BU51" s="1278"/>
      <c r="BV51" s="1278"/>
      <c r="BW51" s="1278"/>
      <c r="BX51" s="1278">
        <v>1.8</v>
      </c>
      <c r="BY51" s="1278"/>
      <c r="BZ51" s="1278"/>
      <c r="CA51" s="1278"/>
      <c r="CB51" s="1278"/>
      <c r="CC51" s="1278"/>
      <c r="CD51" s="1278"/>
      <c r="CE51" s="1278"/>
      <c r="CF51" s="1278">
        <v>0.5</v>
      </c>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375"/>
      <c r="G52" s="1286"/>
      <c r="H52" s="1286"/>
      <c r="I52" s="1299"/>
      <c r="J52" s="1299"/>
      <c r="K52" s="1285"/>
      <c r="L52" s="1285"/>
      <c r="M52" s="1285"/>
      <c r="N52" s="1285"/>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3"/>
      <c r="B53" s="375"/>
      <c r="G53" s="1286"/>
      <c r="H53" s="1286"/>
      <c r="I53" s="1284"/>
      <c r="J53" s="1284"/>
      <c r="K53" s="1285"/>
      <c r="L53" s="1285"/>
      <c r="M53" s="1285"/>
      <c r="N53" s="1285"/>
      <c r="AM53" s="384"/>
      <c r="AN53" s="1281"/>
      <c r="AO53" s="1281"/>
      <c r="AP53" s="1281"/>
      <c r="AQ53" s="1281"/>
      <c r="AR53" s="1281"/>
      <c r="AS53" s="1281"/>
      <c r="AT53" s="1281"/>
      <c r="AU53" s="1281"/>
      <c r="AV53" s="1281"/>
      <c r="AW53" s="1281"/>
      <c r="AX53" s="1281"/>
      <c r="AY53" s="1281"/>
      <c r="AZ53" s="1281"/>
      <c r="BA53" s="1281"/>
      <c r="BB53" s="1281" t="s">
        <v>617</v>
      </c>
      <c r="BC53" s="1281"/>
      <c r="BD53" s="1281"/>
      <c r="BE53" s="1281"/>
      <c r="BF53" s="1281"/>
      <c r="BG53" s="1281"/>
      <c r="BH53" s="1281"/>
      <c r="BI53" s="1281"/>
      <c r="BJ53" s="1281"/>
      <c r="BK53" s="1281"/>
      <c r="BL53" s="1281"/>
      <c r="BM53" s="1281"/>
      <c r="BN53" s="1281"/>
      <c r="BO53" s="1281"/>
      <c r="BP53" s="1278">
        <v>60</v>
      </c>
      <c r="BQ53" s="1278"/>
      <c r="BR53" s="1278"/>
      <c r="BS53" s="1278"/>
      <c r="BT53" s="1278"/>
      <c r="BU53" s="1278"/>
      <c r="BV53" s="1278"/>
      <c r="BW53" s="1278"/>
      <c r="BX53" s="1278">
        <v>60.5</v>
      </c>
      <c r="BY53" s="1278"/>
      <c r="BZ53" s="1278"/>
      <c r="CA53" s="1278"/>
      <c r="CB53" s="1278"/>
      <c r="CC53" s="1278"/>
      <c r="CD53" s="1278"/>
      <c r="CE53" s="1278"/>
      <c r="CF53" s="1278">
        <v>58.3</v>
      </c>
      <c r="CG53" s="1278"/>
      <c r="CH53" s="1278"/>
      <c r="CI53" s="1278"/>
      <c r="CJ53" s="1278"/>
      <c r="CK53" s="1278"/>
      <c r="CL53" s="1278"/>
      <c r="CM53" s="1278"/>
      <c r="CN53" s="1278">
        <v>56.7</v>
      </c>
      <c r="CO53" s="1278"/>
      <c r="CP53" s="1278"/>
      <c r="CQ53" s="1278"/>
      <c r="CR53" s="1278"/>
      <c r="CS53" s="1278"/>
      <c r="CT53" s="1278"/>
      <c r="CU53" s="1278"/>
      <c r="CV53" s="1278">
        <v>61.3</v>
      </c>
      <c r="CW53" s="1278"/>
      <c r="CX53" s="1278"/>
      <c r="CY53" s="1278"/>
      <c r="CZ53" s="1278"/>
      <c r="DA53" s="1278"/>
      <c r="DB53" s="1278"/>
      <c r="DC53" s="1278"/>
    </row>
    <row r="54" spans="1:109" x14ac:dyDescent="0.15">
      <c r="A54" s="383"/>
      <c r="B54" s="375"/>
      <c r="G54" s="1286"/>
      <c r="H54" s="1286"/>
      <c r="I54" s="1284"/>
      <c r="J54" s="1284"/>
      <c r="K54" s="1285"/>
      <c r="L54" s="1285"/>
      <c r="M54" s="1285"/>
      <c r="N54" s="1285"/>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3"/>
      <c r="B55" s="375"/>
      <c r="G55" s="1284"/>
      <c r="H55" s="1284"/>
      <c r="I55" s="1284"/>
      <c r="J55" s="1284"/>
      <c r="K55" s="1285"/>
      <c r="L55" s="1285"/>
      <c r="M55" s="1285"/>
      <c r="N55" s="1285"/>
      <c r="AN55" s="1283" t="s">
        <v>618</v>
      </c>
      <c r="AO55" s="1283"/>
      <c r="AP55" s="1283"/>
      <c r="AQ55" s="1283"/>
      <c r="AR55" s="1283"/>
      <c r="AS55" s="1283"/>
      <c r="AT55" s="1283"/>
      <c r="AU55" s="1283"/>
      <c r="AV55" s="1283"/>
      <c r="AW55" s="1283"/>
      <c r="AX55" s="1283"/>
      <c r="AY55" s="1283"/>
      <c r="AZ55" s="1283"/>
      <c r="BA55" s="1283"/>
      <c r="BB55" s="1281" t="s">
        <v>616</v>
      </c>
      <c r="BC55" s="1281"/>
      <c r="BD55" s="1281"/>
      <c r="BE55" s="1281"/>
      <c r="BF55" s="1281"/>
      <c r="BG55" s="1281"/>
      <c r="BH55" s="1281"/>
      <c r="BI55" s="1281"/>
      <c r="BJ55" s="1281"/>
      <c r="BK55" s="1281"/>
      <c r="BL55" s="1281"/>
      <c r="BM55" s="1281"/>
      <c r="BN55" s="1281"/>
      <c r="BO55" s="1281"/>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x14ac:dyDescent="0.15">
      <c r="A56" s="383"/>
      <c r="B56" s="375"/>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x14ac:dyDescent="0.15">
      <c r="B57" s="387"/>
      <c r="G57" s="1284"/>
      <c r="H57" s="1284"/>
      <c r="I57" s="1279"/>
      <c r="J57" s="1279"/>
      <c r="K57" s="1285"/>
      <c r="L57" s="1285"/>
      <c r="M57" s="1285"/>
      <c r="N57" s="1285"/>
      <c r="AM57" s="369"/>
      <c r="AN57" s="1283"/>
      <c r="AO57" s="1283"/>
      <c r="AP57" s="1283"/>
      <c r="AQ57" s="1283"/>
      <c r="AR57" s="1283"/>
      <c r="AS57" s="1283"/>
      <c r="AT57" s="1283"/>
      <c r="AU57" s="1283"/>
      <c r="AV57" s="1283"/>
      <c r="AW57" s="1283"/>
      <c r="AX57" s="1283"/>
      <c r="AY57" s="1283"/>
      <c r="AZ57" s="1283"/>
      <c r="BA57" s="1283"/>
      <c r="BB57" s="1281" t="s">
        <v>617</v>
      </c>
      <c r="BC57" s="1281"/>
      <c r="BD57" s="1281"/>
      <c r="BE57" s="1281"/>
      <c r="BF57" s="1281"/>
      <c r="BG57" s="1281"/>
      <c r="BH57" s="1281"/>
      <c r="BI57" s="1281"/>
      <c r="BJ57" s="1281"/>
      <c r="BK57" s="1281"/>
      <c r="BL57" s="1281"/>
      <c r="BM57" s="1281"/>
      <c r="BN57" s="1281"/>
      <c r="BO57" s="1281"/>
      <c r="BP57" s="1278">
        <v>57.7</v>
      </c>
      <c r="BQ57" s="1278"/>
      <c r="BR57" s="1278"/>
      <c r="BS57" s="1278"/>
      <c r="BT57" s="1278"/>
      <c r="BU57" s="1278"/>
      <c r="BV57" s="1278"/>
      <c r="BW57" s="1278"/>
      <c r="BX57" s="1278">
        <v>59.3</v>
      </c>
      <c r="BY57" s="1278"/>
      <c r="BZ57" s="1278"/>
      <c r="CA57" s="1278"/>
      <c r="CB57" s="1278"/>
      <c r="CC57" s="1278"/>
      <c r="CD57" s="1278"/>
      <c r="CE57" s="1278"/>
      <c r="CF57" s="1278">
        <v>60.4</v>
      </c>
      <c r="CG57" s="1278"/>
      <c r="CH57" s="1278"/>
      <c r="CI57" s="1278"/>
      <c r="CJ57" s="1278"/>
      <c r="CK57" s="1278"/>
      <c r="CL57" s="1278"/>
      <c r="CM57" s="1278"/>
      <c r="CN57" s="1278">
        <v>61.1</v>
      </c>
      <c r="CO57" s="1278"/>
      <c r="CP57" s="1278"/>
      <c r="CQ57" s="1278"/>
      <c r="CR57" s="1278"/>
      <c r="CS57" s="1278"/>
      <c r="CT57" s="1278"/>
      <c r="CU57" s="1278"/>
      <c r="CV57" s="1278">
        <v>62.3</v>
      </c>
      <c r="CW57" s="1278"/>
      <c r="CX57" s="1278"/>
      <c r="CY57" s="1278"/>
      <c r="CZ57" s="1278"/>
      <c r="DA57" s="1278"/>
      <c r="DB57" s="1278"/>
      <c r="DC57" s="1278"/>
      <c r="DD57" s="388"/>
      <c r="DE57" s="387"/>
    </row>
    <row r="58" spans="1:109" s="383" customFormat="1" x14ac:dyDescent="0.15">
      <c r="A58" s="369"/>
      <c r="B58" s="387"/>
      <c r="G58" s="1284"/>
      <c r="H58" s="1284"/>
      <c r="I58" s="1279"/>
      <c r="J58" s="1279"/>
      <c r="K58" s="1285"/>
      <c r="L58" s="1285"/>
      <c r="M58" s="1285"/>
      <c r="N58" s="1285"/>
      <c r="AM58" s="369"/>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619</v>
      </c>
    </row>
    <row r="64" spans="1:109" x14ac:dyDescent="0.15">
      <c r="B64" s="375"/>
      <c r="G64" s="382"/>
      <c r="I64" s="395"/>
      <c r="J64" s="395"/>
      <c r="K64" s="395"/>
      <c r="L64" s="395"/>
      <c r="M64" s="395"/>
      <c r="N64" s="396"/>
      <c r="AM64" s="382"/>
      <c r="AN64" s="382" t="s">
        <v>612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5" customHeight="1" x14ac:dyDescent="0.15">
      <c r="B65" s="375"/>
      <c r="AN65" s="1290" t="s">
        <v>620</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375"/>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375"/>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375"/>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375"/>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614</v>
      </c>
    </row>
    <row r="72" spans="2:107" x14ac:dyDescent="0.15">
      <c r="B72" s="375"/>
      <c r="G72" s="1284"/>
      <c r="H72" s="1284"/>
      <c r="I72" s="1284"/>
      <c r="J72" s="1284"/>
      <c r="K72" s="385"/>
      <c r="L72" s="385"/>
      <c r="M72" s="386"/>
      <c r="N72" s="386"/>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572</v>
      </c>
      <c r="BQ72" s="1283"/>
      <c r="BR72" s="1283"/>
      <c r="BS72" s="1283"/>
      <c r="BT72" s="1283"/>
      <c r="BU72" s="1283"/>
      <c r="BV72" s="1283"/>
      <c r="BW72" s="1283"/>
      <c r="BX72" s="1283" t="s">
        <v>573</v>
      </c>
      <c r="BY72" s="1283"/>
      <c r="BZ72" s="1283"/>
      <c r="CA72" s="1283"/>
      <c r="CB72" s="1283"/>
      <c r="CC72" s="1283"/>
      <c r="CD72" s="1283"/>
      <c r="CE72" s="1283"/>
      <c r="CF72" s="1283" t="s">
        <v>574</v>
      </c>
      <c r="CG72" s="1283"/>
      <c r="CH72" s="1283"/>
      <c r="CI72" s="1283"/>
      <c r="CJ72" s="1283"/>
      <c r="CK72" s="1283"/>
      <c r="CL72" s="1283"/>
      <c r="CM72" s="1283"/>
      <c r="CN72" s="1283" t="s">
        <v>575</v>
      </c>
      <c r="CO72" s="1283"/>
      <c r="CP72" s="1283"/>
      <c r="CQ72" s="1283"/>
      <c r="CR72" s="1283"/>
      <c r="CS72" s="1283"/>
      <c r="CT72" s="1283"/>
      <c r="CU72" s="1283"/>
      <c r="CV72" s="1283" t="s">
        <v>576</v>
      </c>
      <c r="CW72" s="1283"/>
      <c r="CX72" s="1283"/>
      <c r="CY72" s="1283"/>
      <c r="CZ72" s="1283"/>
      <c r="DA72" s="1283"/>
      <c r="DB72" s="1283"/>
      <c r="DC72" s="1283"/>
    </row>
    <row r="73" spans="2:107" x14ac:dyDescent="0.15">
      <c r="B73" s="375"/>
      <c r="G73" s="1286"/>
      <c r="H73" s="1286"/>
      <c r="I73" s="1286"/>
      <c r="J73" s="1286"/>
      <c r="K73" s="1282"/>
      <c r="L73" s="1282"/>
      <c r="M73" s="1282"/>
      <c r="N73" s="1282"/>
      <c r="AM73" s="384"/>
      <c r="AN73" s="1281" t="s">
        <v>615</v>
      </c>
      <c r="AO73" s="1281"/>
      <c r="AP73" s="1281"/>
      <c r="AQ73" s="1281"/>
      <c r="AR73" s="1281"/>
      <c r="AS73" s="1281"/>
      <c r="AT73" s="1281"/>
      <c r="AU73" s="1281"/>
      <c r="AV73" s="1281"/>
      <c r="AW73" s="1281"/>
      <c r="AX73" s="1281"/>
      <c r="AY73" s="1281"/>
      <c r="AZ73" s="1281"/>
      <c r="BA73" s="1281"/>
      <c r="BB73" s="1281" t="s">
        <v>616</v>
      </c>
      <c r="BC73" s="1281"/>
      <c r="BD73" s="1281"/>
      <c r="BE73" s="1281"/>
      <c r="BF73" s="1281"/>
      <c r="BG73" s="1281"/>
      <c r="BH73" s="1281"/>
      <c r="BI73" s="1281"/>
      <c r="BJ73" s="1281"/>
      <c r="BK73" s="1281"/>
      <c r="BL73" s="1281"/>
      <c r="BM73" s="1281"/>
      <c r="BN73" s="1281"/>
      <c r="BO73" s="1281"/>
      <c r="BP73" s="1278">
        <v>2.8</v>
      </c>
      <c r="BQ73" s="1278"/>
      <c r="BR73" s="1278"/>
      <c r="BS73" s="1278"/>
      <c r="BT73" s="1278"/>
      <c r="BU73" s="1278"/>
      <c r="BV73" s="1278"/>
      <c r="BW73" s="1278"/>
      <c r="BX73" s="1278">
        <v>1.8</v>
      </c>
      <c r="BY73" s="1278"/>
      <c r="BZ73" s="1278"/>
      <c r="CA73" s="1278"/>
      <c r="CB73" s="1278"/>
      <c r="CC73" s="1278"/>
      <c r="CD73" s="1278"/>
      <c r="CE73" s="1278"/>
      <c r="CF73" s="1278">
        <v>0.5</v>
      </c>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375"/>
      <c r="G74" s="1286"/>
      <c r="H74" s="1286"/>
      <c r="I74" s="1286"/>
      <c r="J74" s="1286"/>
      <c r="K74" s="1282"/>
      <c r="L74" s="1282"/>
      <c r="M74" s="1282"/>
      <c r="N74" s="1282"/>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5"/>
      <c r="G75" s="1286"/>
      <c r="H75" s="1286"/>
      <c r="I75" s="1284"/>
      <c r="J75" s="1284"/>
      <c r="K75" s="1285"/>
      <c r="L75" s="1285"/>
      <c r="M75" s="1285"/>
      <c r="N75" s="1285"/>
      <c r="AM75" s="384"/>
      <c r="AN75" s="1281"/>
      <c r="AO75" s="1281"/>
      <c r="AP75" s="1281"/>
      <c r="AQ75" s="1281"/>
      <c r="AR75" s="1281"/>
      <c r="AS75" s="1281"/>
      <c r="AT75" s="1281"/>
      <c r="AU75" s="1281"/>
      <c r="AV75" s="1281"/>
      <c r="AW75" s="1281"/>
      <c r="AX75" s="1281"/>
      <c r="AY75" s="1281"/>
      <c r="AZ75" s="1281"/>
      <c r="BA75" s="1281"/>
      <c r="BB75" s="1281" t="s">
        <v>621</v>
      </c>
      <c r="BC75" s="1281"/>
      <c r="BD75" s="1281"/>
      <c r="BE75" s="1281"/>
      <c r="BF75" s="1281"/>
      <c r="BG75" s="1281"/>
      <c r="BH75" s="1281"/>
      <c r="BI75" s="1281"/>
      <c r="BJ75" s="1281"/>
      <c r="BK75" s="1281"/>
      <c r="BL75" s="1281"/>
      <c r="BM75" s="1281"/>
      <c r="BN75" s="1281"/>
      <c r="BO75" s="1281"/>
      <c r="BP75" s="1278">
        <v>1.5</v>
      </c>
      <c r="BQ75" s="1278"/>
      <c r="BR75" s="1278"/>
      <c r="BS75" s="1278"/>
      <c r="BT75" s="1278"/>
      <c r="BU75" s="1278"/>
      <c r="BV75" s="1278"/>
      <c r="BW75" s="1278"/>
      <c r="BX75" s="1278">
        <v>2.6</v>
      </c>
      <c r="BY75" s="1278"/>
      <c r="BZ75" s="1278"/>
      <c r="CA75" s="1278"/>
      <c r="CB75" s="1278"/>
      <c r="CC75" s="1278"/>
      <c r="CD75" s="1278"/>
      <c r="CE75" s="1278"/>
      <c r="CF75" s="1278">
        <v>3.6</v>
      </c>
      <c r="CG75" s="1278"/>
      <c r="CH75" s="1278"/>
      <c r="CI75" s="1278"/>
      <c r="CJ75" s="1278"/>
      <c r="CK75" s="1278"/>
      <c r="CL75" s="1278"/>
      <c r="CM75" s="1278"/>
      <c r="CN75" s="1278">
        <v>4.7</v>
      </c>
      <c r="CO75" s="1278"/>
      <c r="CP75" s="1278"/>
      <c r="CQ75" s="1278"/>
      <c r="CR75" s="1278"/>
      <c r="CS75" s="1278"/>
      <c r="CT75" s="1278"/>
      <c r="CU75" s="1278"/>
      <c r="CV75" s="1278">
        <v>4.9000000000000004</v>
      </c>
      <c r="CW75" s="1278"/>
      <c r="CX75" s="1278"/>
      <c r="CY75" s="1278"/>
      <c r="CZ75" s="1278"/>
      <c r="DA75" s="1278"/>
      <c r="DB75" s="1278"/>
      <c r="DC75" s="1278"/>
    </row>
    <row r="76" spans="2:107" x14ac:dyDescent="0.15">
      <c r="B76" s="375"/>
      <c r="G76" s="1286"/>
      <c r="H76" s="1286"/>
      <c r="I76" s="1284"/>
      <c r="J76" s="1284"/>
      <c r="K76" s="1285"/>
      <c r="L76" s="1285"/>
      <c r="M76" s="1285"/>
      <c r="N76" s="1285"/>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5"/>
      <c r="G77" s="1284"/>
      <c r="H77" s="1284"/>
      <c r="I77" s="1284"/>
      <c r="J77" s="1284"/>
      <c r="K77" s="1282"/>
      <c r="L77" s="1282"/>
      <c r="M77" s="1282"/>
      <c r="N77" s="1282"/>
      <c r="AN77" s="1283" t="s">
        <v>618</v>
      </c>
      <c r="AO77" s="1283"/>
      <c r="AP77" s="1283"/>
      <c r="AQ77" s="1283"/>
      <c r="AR77" s="1283"/>
      <c r="AS77" s="1283"/>
      <c r="AT77" s="1283"/>
      <c r="AU77" s="1283"/>
      <c r="AV77" s="1283"/>
      <c r="AW77" s="1283"/>
      <c r="AX77" s="1283"/>
      <c r="AY77" s="1283"/>
      <c r="AZ77" s="1283"/>
      <c r="BA77" s="1283"/>
      <c r="BB77" s="1281" t="s">
        <v>616</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x14ac:dyDescent="0.15">
      <c r="B78" s="375"/>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5"/>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621</v>
      </c>
      <c r="BC79" s="1281"/>
      <c r="BD79" s="1281"/>
      <c r="BE79" s="1281"/>
      <c r="BF79" s="1281"/>
      <c r="BG79" s="1281"/>
      <c r="BH79" s="1281"/>
      <c r="BI79" s="1281"/>
      <c r="BJ79" s="1281"/>
      <c r="BK79" s="1281"/>
      <c r="BL79" s="1281"/>
      <c r="BM79" s="1281"/>
      <c r="BN79" s="1281"/>
      <c r="BO79" s="1281"/>
      <c r="BP79" s="1278">
        <v>7.1</v>
      </c>
      <c r="BQ79" s="1278"/>
      <c r="BR79" s="1278"/>
      <c r="BS79" s="1278"/>
      <c r="BT79" s="1278"/>
      <c r="BU79" s="1278"/>
      <c r="BV79" s="1278"/>
      <c r="BW79" s="1278"/>
      <c r="BX79" s="1278">
        <v>7.1</v>
      </c>
      <c r="BY79" s="1278"/>
      <c r="BZ79" s="1278"/>
      <c r="CA79" s="1278"/>
      <c r="CB79" s="1278"/>
      <c r="CC79" s="1278"/>
      <c r="CD79" s="1278"/>
      <c r="CE79" s="1278"/>
      <c r="CF79" s="1278">
        <v>7.3</v>
      </c>
      <c r="CG79" s="1278"/>
      <c r="CH79" s="1278"/>
      <c r="CI79" s="1278"/>
      <c r="CJ79" s="1278"/>
      <c r="CK79" s="1278"/>
      <c r="CL79" s="1278"/>
      <c r="CM79" s="1278"/>
      <c r="CN79" s="1278">
        <v>7.4</v>
      </c>
      <c r="CO79" s="1278"/>
      <c r="CP79" s="1278"/>
      <c r="CQ79" s="1278"/>
      <c r="CR79" s="1278"/>
      <c r="CS79" s="1278"/>
      <c r="CT79" s="1278"/>
      <c r="CU79" s="1278"/>
      <c r="CV79" s="1278">
        <v>7.5</v>
      </c>
      <c r="CW79" s="1278"/>
      <c r="CX79" s="1278"/>
      <c r="CY79" s="1278"/>
      <c r="CZ79" s="1278"/>
      <c r="DA79" s="1278"/>
      <c r="DB79" s="1278"/>
      <c r="DC79" s="1278"/>
    </row>
    <row r="80" spans="2:107" x14ac:dyDescent="0.15">
      <c r="B80" s="375"/>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1DGDxy8cqyoccA21WpCZcH9h8iXjfwj+768P5YCHoJEx57271Xmo8yXoYx8+OQksKoPHaMNmQInzG4jk3ne+Gw==" saltValue="ptaYk6BrCBpH94B6n4/TI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E908B-858F-4639-BA5F-E11E194DB2D3}">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519</v>
      </c>
    </row>
  </sheetData>
  <sheetProtection algorithmName="SHA-512" hashValue="1tRTx24eZ0gNbW04ggwl1LFKn7qK6ZYKpoSBn/CeYX5ESwodLFThzWcnnZ7V8mJ7PR7vMxaty3cVoc2H1CnBMg==" saltValue="HgKGdTphqWIgMUs6FSlsT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384E9-F87A-4EF1-9F7D-385DBF378852}">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519</v>
      </c>
    </row>
  </sheetData>
  <sheetProtection algorithmName="SHA-512" hashValue="TzaTCwT47LdPdY+s9tsRrglrAys25nZMPAb4/EVq+QnsMuYHZFKtMHwUgKnJwQQzWiz/qocGktnO759wekIG4w==" saltValue="gSawv4VATxWaBt4eVuw5s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569</v>
      </c>
      <c r="G2" s="148"/>
      <c r="H2" s="149"/>
    </row>
    <row r="3" spans="1:8" x14ac:dyDescent="0.15">
      <c r="A3" s="145" t="s">
        <v>562</v>
      </c>
      <c r="B3" s="150"/>
      <c r="C3" s="151"/>
      <c r="D3" s="152">
        <v>309404</v>
      </c>
      <c r="E3" s="153"/>
      <c r="F3" s="154">
        <v>291173</v>
      </c>
      <c r="G3" s="155"/>
      <c r="H3" s="156"/>
    </row>
    <row r="4" spans="1:8" x14ac:dyDescent="0.15">
      <c r="A4" s="157"/>
      <c r="B4" s="158"/>
      <c r="C4" s="159"/>
      <c r="D4" s="160">
        <v>77356</v>
      </c>
      <c r="E4" s="161"/>
      <c r="F4" s="162">
        <v>119071</v>
      </c>
      <c r="G4" s="163"/>
      <c r="H4" s="164"/>
    </row>
    <row r="5" spans="1:8" x14ac:dyDescent="0.15">
      <c r="A5" s="145" t="s">
        <v>564</v>
      </c>
      <c r="B5" s="150"/>
      <c r="C5" s="151"/>
      <c r="D5" s="152">
        <v>290562</v>
      </c>
      <c r="E5" s="153"/>
      <c r="F5" s="154">
        <v>271581</v>
      </c>
      <c r="G5" s="155"/>
      <c r="H5" s="156"/>
    </row>
    <row r="6" spans="1:8" x14ac:dyDescent="0.15">
      <c r="A6" s="157"/>
      <c r="B6" s="158"/>
      <c r="C6" s="159"/>
      <c r="D6" s="160">
        <v>62081</v>
      </c>
      <c r="E6" s="161"/>
      <c r="F6" s="162">
        <v>117844</v>
      </c>
      <c r="G6" s="163"/>
      <c r="H6" s="164"/>
    </row>
    <row r="7" spans="1:8" x14ac:dyDescent="0.15">
      <c r="A7" s="145" t="s">
        <v>565</v>
      </c>
      <c r="B7" s="150"/>
      <c r="C7" s="151"/>
      <c r="D7" s="152">
        <v>124177</v>
      </c>
      <c r="E7" s="153"/>
      <c r="F7" s="154">
        <v>268375</v>
      </c>
      <c r="G7" s="155"/>
      <c r="H7" s="156"/>
    </row>
    <row r="8" spans="1:8" x14ac:dyDescent="0.15">
      <c r="A8" s="157"/>
      <c r="B8" s="158"/>
      <c r="C8" s="159"/>
      <c r="D8" s="160">
        <v>76105</v>
      </c>
      <c r="E8" s="161"/>
      <c r="F8" s="162">
        <v>119602</v>
      </c>
      <c r="G8" s="163"/>
      <c r="H8" s="164"/>
    </row>
    <row r="9" spans="1:8" x14ac:dyDescent="0.15">
      <c r="A9" s="145" t="s">
        <v>566</v>
      </c>
      <c r="B9" s="150"/>
      <c r="C9" s="151"/>
      <c r="D9" s="152">
        <v>114755</v>
      </c>
      <c r="E9" s="153"/>
      <c r="F9" s="154">
        <v>301035</v>
      </c>
      <c r="G9" s="155"/>
      <c r="H9" s="156"/>
    </row>
    <row r="10" spans="1:8" x14ac:dyDescent="0.15">
      <c r="A10" s="157"/>
      <c r="B10" s="158"/>
      <c r="C10" s="159"/>
      <c r="D10" s="160">
        <v>66753</v>
      </c>
      <c r="E10" s="161"/>
      <c r="F10" s="162">
        <v>154376</v>
      </c>
      <c r="G10" s="163"/>
      <c r="H10" s="164"/>
    </row>
    <row r="11" spans="1:8" x14ac:dyDescent="0.15">
      <c r="A11" s="145" t="s">
        <v>567</v>
      </c>
      <c r="B11" s="150"/>
      <c r="C11" s="151"/>
      <c r="D11" s="152">
        <v>75958</v>
      </c>
      <c r="E11" s="153"/>
      <c r="F11" s="154">
        <v>277467</v>
      </c>
      <c r="G11" s="155"/>
      <c r="H11" s="156"/>
    </row>
    <row r="12" spans="1:8" x14ac:dyDescent="0.15">
      <c r="A12" s="157"/>
      <c r="B12" s="158"/>
      <c r="C12" s="165"/>
      <c r="D12" s="160">
        <v>32267</v>
      </c>
      <c r="E12" s="161"/>
      <c r="F12" s="162">
        <v>128378</v>
      </c>
      <c r="G12" s="163"/>
      <c r="H12" s="164"/>
    </row>
    <row r="13" spans="1:8" x14ac:dyDescent="0.15">
      <c r="A13" s="145"/>
      <c r="B13" s="150"/>
      <c r="C13" s="166"/>
      <c r="D13" s="167">
        <v>182971</v>
      </c>
      <c r="E13" s="168"/>
      <c r="F13" s="169">
        <v>281926</v>
      </c>
      <c r="G13" s="170"/>
      <c r="H13" s="156"/>
    </row>
    <row r="14" spans="1:8" x14ac:dyDescent="0.15">
      <c r="A14" s="157"/>
      <c r="B14" s="158"/>
      <c r="C14" s="159"/>
      <c r="D14" s="160">
        <v>62912</v>
      </c>
      <c r="E14" s="161"/>
      <c r="F14" s="162">
        <v>127854</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8.65</v>
      </c>
      <c r="C19" s="171">
        <f>ROUND(VALUE(SUBSTITUTE(実質収支比率等に係る経年分析!G$48,"▲","-")),2)</f>
        <v>7</v>
      </c>
      <c r="D19" s="171">
        <f>ROUND(VALUE(SUBSTITUTE(実質収支比率等に係る経年分析!H$48,"▲","-")),2)</f>
        <v>8.98</v>
      </c>
      <c r="E19" s="171">
        <f>ROUND(VALUE(SUBSTITUTE(実質収支比率等に係る経年分析!I$48,"▲","-")),2)</f>
        <v>10.15</v>
      </c>
      <c r="F19" s="171">
        <f>ROUND(VALUE(SUBSTITUTE(実質収支比率等に係る経年分析!J$48,"▲","-")),2)</f>
        <v>16.91</v>
      </c>
    </row>
    <row r="20" spans="1:11" x14ac:dyDescent="0.15">
      <c r="A20" s="171" t="s">
        <v>54</v>
      </c>
      <c r="B20" s="171">
        <f>ROUND(VALUE(SUBSTITUTE(実質収支比率等に係る経年分析!F$47,"▲","-")),2)</f>
        <v>39.72</v>
      </c>
      <c r="C20" s="171">
        <f>ROUND(VALUE(SUBSTITUTE(実質収支比率等に係る経年分析!G$47,"▲","-")),2)</f>
        <v>42.21</v>
      </c>
      <c r="D20" s="171">
        <f>ROUND(VALUE(SUBSTITUTE(実質収支比率等に係る経年分析!H$47,"▲","-")),2)</f>
        <v>49.33</v>
      </c>
      <c r="E20" s="171">
        <f>ROUND(VALUE(SUBSTITUTE(実質収支比率等に係る経年分析!I$47,"▲","-")),2)</f>
        <v>56.51</v>
      </c>
      <c r="F20" s="171">
        <f>ROUND(VALUE(SUBSTITUTE(実質収支比率等に係る経年分析!J$47,"▲","-")),2)</f>
        <v>64.069999999999993</v>
      </c>
    </row>
    <row r="21" spans="1:11" x14ac:dyDescent="0.15">
      <c r="A21" s="171" t="s">
        <v>55</v>
      </c>
      <c r="B21" s="171">
        <f>IF(ISNUMBER(VALUE(SUBSTITUTE(実質収支比率等に係る経年分析!F$49,"▲","-"))),ROUND(VALUE(SUBSTITUTE(実質収支比率等に係る経年分析!F$49,"▲","-")),2),NA())</f>
        <v>3.52</v>
      </c>
      <c r="C21" s="171">
        <f>IF(ISNUMBER(VALUE(SUBSTITUTE(実質収支比率等に係る経年分析!G$49,"▲","-"))),ROUND(VALUE(SUBSTITUTE(実質収支比率等に係る経年分析!G$49,"▲","-")),2),NA())</f>
        <v>-4.57</v>
      </c>
      <c r="D21" s="171">
        <f>IF(ISNUMBER(VALUE(SUBSTITUTE(実質収支比率等に係る経年分析!H$49,"▲","-"))),ROUND(VALUE(SUBSTITUTE(実質収支比率等に係る経年分析!H$49,"▲","-")),2),NA())</f>
        <v>6.01</v>
      </c>
      <c r="E21" s="171">
        <f>IF(ISNUMBER(VALUE(SUBSTITUTE(実質収支比率等に係る経年分析!I$49,"▲","-"))),ROUND(VALUE(SUBSTITUTE(実質収支比率等に係る経年分析!I$49,"▲","-")),2),NA())</f>
        <v>7.06</v>
      </c>
      <c r="F21" s="171">
        <f>IF(ISNUMBER(VALUE(SUBSTITUTE(実質収支比率等に係る経年分析!J$49,"▲","-"))),ROUND(VALUE(SUBSTITUTE(実質収支比率等に係る経年分析!J$49,"▲","-")),2),NA())</f>
        <v>14.69</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5.74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3.37</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簡易水道事業特別会計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0.28999999999999998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0.28999999999999998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0.21</v>
      </c>
    </row>
    <row r="33" spans="1:16" x14ac:dyDescent="0.15">
      <c r="A33" s="172" t="str">
        <f>IF(連結実質赤字比率に係る赤字・黒字の構成分析!C$37="",NA(),連結実質赤字比率に係る赤字・黒字の構成分析!C$37)</f>
        <v>下水道事業等特別会計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0.33</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2.36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2.06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0.72</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0.84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0.84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0.94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8.65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8.9700000000000006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10.15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16.899999999999999</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303</v>
      </c>
      <c r="E42" s="173"/>
      <c r="F42" s="173"/>
      <c r="G42" s="173">
        <f>'実質公債費比率（分子）の構造'!L$52</f>
        <v>321</v>
      </c>
      <c r="H42" s="173"/>
      <c r="I42" s="173"/>
      <c r="J42" s="173">
        <f>'実質公債費比率（分子）の構造'!M$52</f>
        <v>353</v>
      </c>
      <c r="K42" s="173"/>
      <c r="L42" s="173"/>
      <c r="M42" s="173">
        <f>'実質公債費比率（分子）の構造'!N$52</f>
        <v>387</v>
      </c>
      <c r="N42" s="173"/>
      <c r="O42" s="173"/>
      <c r="P42" s="173">
        <f>'実質公債費比率（分子）の構造'!O$52</f>
        <v>393</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65</v>
      </c>
      <c r="B45" s="173">
        <f>'実質公債費比率（分子）の構造'!K$49</f>
        <v>6</v>
      </c>
      <c r="C45" s="173"/>
      <c r="D45" s="173"/>
      <c r="E45" s="173">
        <f>'実質公債費比率（分子）の構造'!L$49</f>
        <v>9</v>
      </c>
      <c r="F45" s="173"/>
      <c r="G45" s="173"/>
      <c r="H45" s="173">
        <f>'実質公債費比率（分子）の構造'!M$49</f>
        <v>17</v>
      </c>
      <c r="I45" s="173"/>
      <c r="J45" s="173"/>
      <c r="K45" s="173">
        <f>'実質公債費比率（分子）の構造'!N$49</f>
        <v>18</v>
      </c>
      <c r="L45" s="173"/>
      <c r="M45" s="173"/>
      <c r="N45" s="173">
        <f>'実質公債費比率（分子）の構造'!O$49</f>
        <v>20</v>
      </c>
      <c r="O45" s="173"/>
      <c r="P45" s="173"/>
    </row>
    <row r="46" spans="1:16" x14ac:dyDescent="0.15">
      <c r="A46" s="173" t="s">
        <v>66</v>
      </c>
      <c r="B46" s="173">
        <f>'実質公債費比率（分子）の構造'!K$48</f>
        <v>62</v>
      </c>
      <c r="C46" s="173"/>
      <c r="D46" s="173"/>
      <c r="E46" s="173">
        <f>'実質公債費比率（分子）の構造'!L$48</f>
        <v>104</v>
      </c>
      <c r="F46" s="173"/>
      <c r="G46" s="173"/>
      <c r="H46" s="173">
        <f>'実質公債費比率（分子）の構造'!M$48</f>
        <v>40</v>
      </c>
      <c r="I46" s="173"/>
      <c r="J46" s="173"/>
      <c r="K46" s="173">
        <f>'実質公債費比率（分子）の構造'!N$48</f>
        <v>43</v>
      </c>
      <c r="L46" s="173"/>
      <c r="M46" s="173"/>
      <c r="N46" s="173">
        <f>'実質公債費比率（分子）の構造'!O$48</f>
        <v>39</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284</v>
      </c>
      <c r="C49" s="173"/>
      <c r="D49" s="173"/>
      <c r="E49" s="173">
        <f>'実質公債費比率（分子）の構造'!L$45</f>
        <v>308</v>
      </c>
      <c r="F49" s="173"/>
      <c r="G49" s="173"/>
      <c r="H49" s="173">
        <f>'実質公債費比率（分子）の構造'!M$45</f>
        <v>401</v>
      </c>
      <c r="I49" s="173"/>
      <c r="J49" s="173"/>
      <c r="K49" s="173">
        <f>'実質公債費比率（分子）の構造'!N$45</f>
        <v>454</v>
      </c>
      <c r="L49" s="173"/>
      <c r="M49" s="173"/>
      <c r="N49" s="173">
        <f>'実質公債費比率（分子）の構造'!O$45</f>
        <v>466</v>
      </c>
      <c r="O49" s="173"/>
      <c r="P49" s="173"/>
    </row>
    <row r="50" spans="1:16" x14ac:dyDescent="0.15">
      <c r="A50" s="173" t="s">
        <v>70</v>
      </c>
      <c r="B50" s="173" t="e">
        <f>NA()</f>
        <v>#N/A</v>
      </c>
      <c r="C50" s="173">
        <f>IF(ISNUMBER('実質公債費比率（分子）の構造'!K$53),'実質公債費比率（分子）の構造'!K$53,NA())</f>
        <v>50</v>
      </c>
      <c r="D50" s="173" t="e">
        <f>NA()</f>
        <v>#N/A</v>
      </c>
      <c r="E50" s="173" t="e">
        <f>NA()</f>
        <v>#N/A</v>
      </c>
      <c r="F50" s="173">
        <f>IF(ISNUMBER('実質公債費比率（分子）の構造'!L$53),'実質公債費比率（分子）の構造'!L$53,NA())</f>
        <v>100</v>
      </c>
      <c r="G50" s="173" t="e">
        <f>NA()</f>
        <v>#N/A</v>
      </c>
      <c r="H50" s="173" t="e">
        <f>NA()</f>
        <v>#N/A</v>
      </c>
      <c r="I50" s="173">
        <f>IF(ISNUMBER('実質公債費比率（分子）の構造'!M$53),'実質公債費比率（分子）の構造'!M$53,NA())</f>
        <v>105</v>
      </c>
      <c r="J50" s="173" t="e">
        <f>NA()</f>
        <v>#N/A</v>
      </c>
      <c r="K50" s="173" t="e">
        <f>NA()</f>
        <v>#N/A</v>
      </c>
      <c r="L50" s="173">
        <f>IF(ISNUMBER('実質公債費比率（分子）の構造'!N$53),'実質公債費比率（分子）の構造'!N$53,NA())</f>
        <v>128</v>
      </c>
      <c r="M50" s="173" t="e">
        <f>NA()</f>
        <v>#N/A</v>
      </c>
      <c r="N50" s="173" t="e">
        <f>NA()</f>
        <v>#N/A</v>
      </c>
      <c r="O50" s="173">
        <f>IF(ISNUMBER('実質公債費比率（分子）の構造'!O$53),'実質公債費比率（分子）の構造'!O$53,NA())</f>
        <v>132</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4287</v>
      </c>
      <c r="E56" s="172"/>
      <c r="F56" s="172"/>
      <c r="G56" s="172">
        <f>'将来負担比率（分子）の構造'!J$52</f>
        <v>4339</v>
      </c>
      <c r="H56" s="172"/>
      <c r="I56" s="172"/>
      <c r="J56" s="172">
        <f>'将来負担比率（分子）の構造'!K$52</f>
        <v>4251</v>
      </c>
      <c r="K56" s="172"/>
      <c r="L56" s="172"/>
      <c r="M56" s="172">
        <f>'将来負担比率（分子）の構造'!L$52</f>
        <v>4114</v>
      </c>
      <c r="N56" s="172"/>
      <c r="O56" s="172"/>
      <c r="P56" s="172">
        <f>'将来負担比率（分子）の構造'!M$52</f>
        <v>3996</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1504</v>
      </c>
      <c r="E58" s="172"/>
      <c r="F58" s="172"/>
      <c r="G58" s="172">
        <f>'将来負担比率（分子）の構造'!J$50</f>
        <v>1499</v>
      </c>
      <c r="H58" s="172"/>
      <c r="I58" s="172"/>
      <c r="J58" s="172">
        <f>'将来負担比率（分子）の構造'!K$50</f>
        <v>1826</v>
      </c>
      <c r="K58" s="172"/>
      <c r="L58" s="172"/>
      <c r="M58" s="172">
        <f>'将来負担比率（分子）の構造'!L$50</f>
        <v>2143</v>
      </c>
      <c r="N58" s="172"/>
      <c r="O58" s="172"/>
      <c r="P58" s="172">
        <f>'将来負担比率（分子）の構造'!M$50</f>
        <v>2534</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f>'将来負担比率（分子）の構造'!J$46</f>
        <v>5</v>
      </c>
      <c r="F61" s="172"/>
      <c r="G61" s="172"/>
      <c r="H61" s="172">
        <f>'将来負担比率（分子）の構造'!K$46</f>
        <v>1</v>
      </c>
      <c r="I61" s="172"/>
      <c r="J61" s="172"/>
      <c r="K61" s="172" t="str">
        <f>'将来負担比率（分子）の構造'!L$46</f>
        <v>-</v>
      </c>
      <c r="L61" s="172"/>
      <c r="M61" s="172"/>
      <c r="N61" s="172">
        <f>'将来負担比率（分子）の構造'!M$46</f>
        <v>4</v>
      </c>
      <c r="O61" s="172"/>
      <c r="P61" s="172"/>
    </row>
    <row r="62" spans="1:16" x14ac:dyDescent="0.15">
      <c r="A62" s="172" t="s">
        <v>34</v>
      </c>
      <c r="B62" s="172">
        <f>'将来負担比率（分子）の構造'!I$45</f>
        <v>423</v>
      </c>
      <c r="C62" s="172"/>
      <c r="D62" s="172"/>
      <c r="E62" s="172">
        <f>'将来負担比率（分子）の構造'!J$45</f>
        <v>299</v>
      </c>
      <c r="F62" s="172"/>
      <c r="G62" s="172"/>
      <c r="H62" s="172">
        <f>'将来負担比率（分子）の構造'!K$45</f>
        <v>597</v>
      </c>
      <c r="I62" s="172"/>
      <c r="J62" s="172"/>
      <c r="K62" s="172">
        <f>'将来負担比率（分子）の構造'!L$45</f>
        <v>584</v>
      </c>
      <c r="L62" s="172"/>
      <c r="M62" s="172"/>
      <c r="N62" s="172">
        <f>'将来負担比率（分子）の構造'!M$45</f>
        <v>663</v>
      </c>
      <c r="O62" s="172"/>
      <c r="P62" s="172"/>
    </row>
    <row r="63" spans="1:16" x14ac:dyDescent="0.15">
      <c r="A63" s="172" t="s">
        <v>33</v>
      </c>
      <c r="B63" s="172">
        <f>'将来負担比率（分子）の構造'!I$44</f>
        <v>99</v>
      </c>
      <c r="C63" s="172"/>
      <c r="D63" s="172"/>
      <c r="E63" s="172">
        <f>'将来負担比率（分子）の構造'!J$44</f>
        <v>95</v>
      </c>
      <c r="F63" s="172"/>
      <c r="G63" s="172"/>
      <c r="H63" s="172">
        <f>'将来負担比率（分子）の構造'!K$44</f>
        <v>89</v>
      </c>
      <c r="I63" s="172"/>
      <c r="J63" s="172"/>
      <c r="K63" s="172">
        <f>'将来負担比率（分子）の構造'!L$44</f>
        <v>81</v>
      </c>
      <c r="L63" s="172"/>
      <c r="M63" s="172"/>
      <c r="N63" s="172">
        <f>'将来負担比率（分子）の構造'!M$44</f>
        <v>72</v>
      </c>
      <c r="O63" s="172"/>
      <c r="P63" s="172"/>
    </row>
    <row r="64" spans="1:16" x14ac:dyDescent="0.15">
      <c r="A64" s="172" t="s">
        <v>32</v>
      </c>
      <c r="B64" s="172">
        <f>'将来負担比率（分子）の構造'!I$43</f>
        <v>555</v>
      </c>
      <c r="C64" s="172"/>
      <c r="D64" s="172"/>
      <c r="E64" s="172">
        <f>'将来負担比率（分子）の構造'!J$43</f>
        <v>383</v>
      </c>
      <c r="F64" s="172"/>
      <c r="G64" s="172"/>
      <c r="H64" s="172">
        <f>'将来負担比率（分子）の構造'!K$43</f>
        <v>353</v>
      </c>
      <c r="I64" s="172"/>
      <c r="J64" s="172"/>
      <c r="K64" s="172">
        <f>'将来負担比率（分子）の構造'!L$43</f>
        <v>345</v>
      </c>
      <c r="L64" s="172"/>
      <c r="M64" s="172"/>
      <c r="N64" s="172">
        <f>'将来負担比率（分子）の構造'!M$43</f>
        <v>408</v>
      </c>
      <c r="O64" s="172"/>
      <c r="P64" s="172"/>
    </row>
    <row r="65" spans="1:16" x14ac:dyDescent="0.15">
      <c r="A65" s="172" t="s">
        <v>31</v>
      </c>
      <c r="B65" s="172">
        <f>'将来負担比率（分子）の構造'!I$42</f>
        <v>11</v>
      </c>
      <c r="C65" s="172"/>
      <c r="D65" s="172"/>
      <c r="E65" s="172">
        <f>'将来負担比率（分子）の構造'!J$42</f>
        <v>9</v>
      </c>
      <c r="F65" s="172"/>
      <c r="G65" s="172"/>
      <c r="H65" s="172">
        <f>'将来負担比率（分子）の構造'!K$42</f>
        <v>7</v>
      </c>
      <c r="I65" s="172"/>
      <c r="J65" s="172"/>
      <c r="K65" s="172">
        <f>'将来負担比率（分子）の構造'!L$42</f>
        <v>6</v>
      </c>
      <c r="L65" s="172"/>
      <c r="M65" s="172"/>
      <c r="N65" s="172">
        <f>'将来負担比率（分子）の構造'!M$42</f>
        <v>4</v>
      </c>
      <c r="O65" s="172"/>
      <c r="P65" s="172"/>
    </row>
    <row r="66" spans="1:16" x14ac:dyDescent="0.15">
      <c r="A66" s="172" t="s">
        <v>30</v>
      </c>
      <c r="B66" s="172">
        <f>'将来負担比率（分子）の構造'!I$41</f>
        <v>4770</v>
      </c>
      <c r="C66" s="172"/>
      <c r="D66" s="172"/>
      <c r="E66" s="172">
        <f>'将来負担比率（分子）の構造'!J$41</f>
        <v>5088</v>
      </c>
      <c r="F66" s="172"/>
      <c r="G66" s="172"/>
      <c r="H66" s="172">
        <f>'将来負担比率（分子）の構造'!K$41</f>
        <v>5043</v>
      </c>
      <c r="I66" s="172"/>
      <c r="J66" s="172"/>
      <c r="K66" s="172">
        <f>'将来負担比率（分子）の構造'!L$41</f>
        <v>4954</v>
      </c>
      <c r="L66" s="172"/>
      <c r="M66" s="172"/>
      <c r="N66" s="172">
        <f>'将来負担比率（分子）の構造'!M$41</f>
        <v>4784</v>
      </c>
      <c r="O66" s="172"/>
      <c r="P66" s="172"/>
    </row>
    <row r="67" spans="1:16" x14ac:dyDescent="0.15">
      <c r="A67" s="172" t="s">
        <v>74</v>
      </c>
      <c r="B67" s="172" t="e">
        <f>NA()</f>
        <v>#N/A</v>
      </c>
      <c r="C67" s="172">
        <f>IF(ISNUMBER('将来負担比率（分子）の構造'!I$53), IF('将来負担比率（分子）の構造'!I$53 &lt; 0, 0, '将来負担比率（分子）の構造'!I$53), NA())</f>
        <v>67</v>
      </c>
      <c r="D67" s="172" t="e">
        <f>NA()</f>
        <v>#N/A</v>
      </c>
      <c r="E67" s="172" t="e">
        <f>NA()</f>
        <v>#N/A</v>
      </c>
      <c r="F67" s="172">
        <f>IF(ISNUMBER('将来負担比率（分子）の構造'!J$53), IF('将来負担比率（分子）の構造'!J$53 &lt; 0, 0, '将来負担比率（分子）の構造'!J$53), NA())</f>
        <v>41</v>
      </c>
      <c r="G67" s="172" t="e">
        <f>NA()</f>
        <v>#N/A</v>
      </c>
      <c r="H67" s="172" t="e">
        <f>NA()</f>
        <v>#N/A</v>
      </c>
      <c r="I67" s="172">
        <f>IF(ISNUMBER('将来負担比率（分子）の構造'!K$53), IF('将来負担比率（分子）の構造'!K$53 &lt; 0, 0, '将来負担比率（分子）の構造'!K$53), NA())</f>
        <v>14</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1309</v>
      </c>
      <c r="C72" s="176">
        <f>基金残高に係る経年分析!G55</f>
        <v>1580</v>
      </c>
      <c r="D72" s="176">
        <f>基金残高に係る経年分析!H55</f>
        <v>1947</v>
      </c>
    </row>
    <row r="73" spans="1:16" x14ac:dyDescent="0.15">
      <c r="A73" s="175" t="s">
        <v>77</v>
      </c>
      <c r="B73" s="176">
        <f>基金残高に係る経年分析!F56</f>
        <v>1</v>
      </c>
      <c r="C73" s="176">
        <f>基金残高に係る経年分析!G56</f>
        <v>1</v>
      </c>
      <c r="D73" s="176">
        <f>基金残高に係る経年分析!H56</f>
        <v>1</v>
      </c>
    </row>
    <row r="74" spans="1:16" x14ac:dyDescent="0.15">
      <c r="A74" s="175" t="s">
        <v>78</v>
      </c>
      <c r="B74" s="176">
        <f>基金残高に係る経年分析!F57</f>
        <v>226</v>
      </c>
      <c r="C74" s="176">
        <f>基金残高に係る経年分析!G57</f>
        <v>238</v>
      </c>
      <c r="D74" s="176">
        <f>基金残高に係る経年分析!H57</f>
        <v>243</v>
      </c>
    </row>
  </sheetData>
  <sheetProtection algorithmName="SHA-512" hashValue="/rb49G/OPW83XxHwrLnebPFHUVMVMWCuZHWj4M8z02+iOBrgEhC9/v4vaPHb18boNcHALvSCTjM224V9lVOH4g==" saltValue="sEzJgfMwCt+ems5GQjgQR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L23" sqref="AL23:AO23"/>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216</v>
      </c>
      <c r="DI1" s="642"/>
      <c r="DJ1" s="642"/>
      <c r="DK1" s="642"/>
      <c r="DL1" s="642"/>
      <c r="DM1" s="642"/>
      <c r="DN1" s="643"/>
      <c r="DO1" s="212"/>
      <c r="DP1" s="641" t="s">
        <v>217</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219</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220</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221</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222</v>
      </c>
      <c r="S4" s="645"/>
      <c r="T4" s="645"/>
      <c r="U4" s="645"/>
      <c r="V4" s="645"/>
      <c r="W4" s="645"/>
      <c r="X4" s="645"/>
      <c r="Y4" s="646"/>
      <c r="Z4" s="644" t="s">
        <v>223</v>
      </c>
      <c r="AA4" s="645"/>
      <c r="AB4" s="645"/>
      <c r="AC4" s="646"/>
      <c r="AD4" s="644" t="s">
        <v>224</v>
      </c>
      <c r="AE4" s="645"/>
      <c r="AF4" s="645"/>
      <c r="AG4" s="645"/>
      <c r="AH4" s="645"/>
      <c r="AI4" s="645"/>
      <c r="AJ4" s="645"/>
      <c r="AK4" s="646"/>
      <c r="AL4" s="644" t="s">
        <v>223</v>
      </c>
      <c r="AM4" s="645"/>
      <c r="AN4" s="645"/>
      <c r="AO4" s="646"/>
      <c r="AP4" s="650" t="s">
        <v>225</v>
      </c>
      <c r="AQ4" s="650"/>
      <c r="AR4" s="650"/>
      <c r="AS4" s="650"/>
      <c r="AT4" s="650"/>
      <c r="AU4" s="650"/>
      <c r="AV4" s="650"/>
      <c r="AW4" s="650"/>
      <c r="AX4" s="650"/>
      <c r="AY4" s="650"/>
      <c r="AZ4" s="650"/>
      <c r="BA4" s="650"/>
      <c r="BB4" s="650"/>
      <c r="BC4" s="650"/>
      <c r="BD4" s="650"/>
      <c r="BE4" s="650"/>
      <c r="BF4" s="650"/>
      <c r="BG4" s="650" t="s">
        <v>226</v>
      </c>
      <c r="BH4" s="650"/>
      <c r="BI4" s="650"/>
      <c r="BJ4" s="650"/>
      <c r="BK4" s="650"/>
      <c r="BL4" s="650"/>
      <c r="BM4" s="650"/>
      <c r="BN4" s="650"/>
      <c r="BO4" s="650" t="s">
        <v>223</v>
      </c>
      <c r="BP4" s="650"/>
      <c r="BQ4" s="650"/>
      <c r="BR4" s="650"/>
      <c r="BS4" s="650" t="s">
        <v>227</v>
      </c>
      <c r="BT4" s="650"/>
      <c r="BU4" s="650"/>
      <c r="BV4" s="650"/>
      <c r="BW4" s="650"/>
      <c r="BX4" s="650"/>
      <c r="BY4" s="650"/>
      <c r="BZ4" s="650"/>
      <c r="CA4" s="650"/>
      <c r="CB4" s="650"/>
      <c r="CD4" s="647" t="s">
        <v>228</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229</v>
      </c>
      <c r="C5" s="652"/>
      <c r="D5" s="652"/>
      <c r="E5" s="652"/>
      <c r="F5" s="652"/>
      <c r="G5" s="652"/>
      <c r="H5" s="652"/>
      <c r="I5" s="652"/>
      <c r="J5" s="652"/>
      <c r="K5" s="652"/>
      <c r="L5" s="652"/>
      <c r="M5" s="652"/>
      <c r="N5" s="652"/>
      <c r="O5" s="652"/>
      <c r="P5" s="652"/>
      <c r="Q5" s="653"/>
      <c r="R5" s="654">
        <v>551639</v>
      </c>
      <c r="S5" s="655"/>
      <c r="T5" s="655"/>
      <c r="U5" s="655"/>
      <c r="V5" s="655"/>
      <c r="W5" s="655"/>
      <c r="X5" s="655"/>
      <c r="Y5" s="656"/>
      <c r="Z5" s="657">
        <v>12.4</v>
      </c>
      <c r="AA5" s="657"/>
      <c r="AB5" s="657"/>
      <c r="AC5" s="657"/>
      <c r="AD5" s="658">
        <v>551639</v>
      </c>
      <c r="AE5" s="658"/>
      <c r="AF5" s="658"/>
      <c r="AG5" s="658"/>
      <c r="AH5" s="658"/>
      <c r="AI5" s="658"/>
      <c r="AJ5" s="658"/>
      <c r="AK5" s="658"/>
      <c r="AL5" s="659">
        <v>18.600000000000001</v>
      </c>
      <c r="AM5" s="660"/>
      <c r="AN5" s="660"/>
      <c r="AO5" s="661"/>
      <c r="AP5" s="651" t="s">
        <v>230</v>
      </c>
      <c r="AQ5" s="652"/>
      <c r="AR5" s="652"/>
      <c r="AS5" s="652"/>
      <c r="AT5" s="652"/>
      <c r="AU5" s="652"/>
      <c r="AV5" s="652"/>
      <c r="AW5" s="652"/>
      <c r="AX5" s="652"/>
      <c r="AY5" s="652"/>
      <c r="AZ5" s="652"/>
      <c r="BA5" s="652"/>
      <c r="BB5" s="652"/>
      <c r="BC5" s="652"/>
      <c r="BD5" s="652"/>
      <c r="BE5" s="652"/>
      <c r="BF5" s="653"/>
      <c r="BG5" s="665">
        <v>548996</v>
      </c>
      <c r="BH5" s="666"/>
      <c r="BI5" s="666"/>
      <c r="BJ5" s="666"/>
      <c r="BK5" s="666"/>
      <c r="BL5" s="666"/>
      <c r="BM5" s="666"/>
      <c r="BN5" s="667"/>
      <c r="BO5" s="668">
        <v>99.5</v>
      </c>
      <c r="BP5" s="668"/>
      <c r="BQ5" s="668"/>
      <c r="BR5" s="668"/>
      <c r="BS5" s="669" t="s">
        <v>129</v>
      </c>
      <c r="BT5" s="669"/>
      <c r="BU5" s="669"/>
      <c r="BV5" s="669"/>
      <c r="BW5" s="669"/>
      <c r="BX5" s="669"/>
      <c r="BY5" s="669"/>
      <c r="BZ5" s="669"/>
      <c r="CA5" s="669"/>
      <c r="CB5" s="673"/>
      <c r="CD5" s="647" t="s">
        <v>225</v>
      </c>
      <c r="CE5" s="648"/>
      <c r="CF5" s="648"/>
      <c r="CG5" s="648"/>
      <c r="CH5" s="648"/>
      <c r="CI5" s="648"/>
      <c r="CJ5" s="648"/>
      <c r="CK5" s="648"/>
      <c r="CL5" s="648"/>
      <c r="CM5" s="648"/>
      <c r="CN5" s="648"/>
      <c r="CO5" s="648"/>
      <c r="CP5" s="648"/>
      <c r="CQ5" s="649"/>
      <c r="CR5" s="647" t="s">
        <v>231</v>
      </c>
      <c r="CS5" s="648"/>
      <c r="CT5" s="648"/>
      <c r="CU5" s="648"/>
      <c r="CV5" s="648"/>
      <c r="CW5" s="648"/>
      <c r="CX5" s="648"/>
      <c r="CY5" s="649"/>
      <c r="CZ5" s="647" t="s">
        <v>223</v>
      </c>
      <c r="DA5" s="648"/>
      <c r="DB5" s="648"/>
      <c r="DC5" s="649"/>
      <c r="DD5" s="647" t="s">
        <v>232</v>
      </c>
      <c r="DE5" s="648"/>
      <c r="DF5" s="648"/>
      <c r="DG5" s="648"/>
      <c r="DH5" s="648"/>
      <c r="DI5" s="648"/>
      <c r="DJ5" s="648"/>
      <c r="DK5" s="648"/>
      <c r="DL5" s="648"/>
      <c r="DM5" s="648"/>
      <c r="DN5" s="648"/>
      <c r="DO5" s="648"/>
      <c r="DP5" s="649"/>
      <c r="DQ5" s="647" t="s">
        <v>233</v>
      </c>
      <c r="DR5" s="648"/>
      <c r="DS5" s="648"/>
      <c r="DT5" s="648"/>
      <c r="DU5" s="648"/>
      <c r="DV5" s="648"/>
      <c r="DW5" s="648"/>
      <c r="DX5" s="648"/>
      <c r="DY5" s="648"/>
      <c r="DZ5" s="648"/>
      <c r="EA5" s="648"/>
      <c r="EB5" s="648"/>
      <c r="EC5" s="649"/>
    </row>
    <row r="6" spans="2:143" ht="11.25" customHeight="1" x14ac:dyDescent="0.15">
      <c r="B6" s="662" t="s">
        <v>234</v>
      </c>
      <c r="C6" s="663"/>
      <c r="D6" s="663"/>
      <c r="E6" s="663"/>
      <c r="F6" s="663"/>
      <c r="G6" s="663"/>
      <c r="H6" s="663"/>
      <c r="I6" s="663"/>
      <c r="J6" s="663"/>
      <c r="K6" s="663"/>
      <c r="L6" s="663"/>
      <c r="M6" s="663"/>
      <c r="N6" s="663"/>
      <c r="O6" s="663"/>
      <c r="P6" s="663"/>
      <c r="Q6" s="664"/>
      <c r="R6" s="665">
        <v>80230</v>
      </c>
      <c r="S6" s="666"/>
      <c r="T6" s="666"/>
      <c r="U6" s="666"/>
      <c r="V6" s="666"/>
      <c r="W6" s="666"/>
      <c r="X6" s="666"/>
      <c r="Y6" s="667"/>
      <c r="Z6" s="668">
        <v>1.8</v>
      </c>
      <c r="AA6" s="668"/>
      <c r="AB6" s="668"/>
      <c r="AC6" s="668"/>
      <c r="AD6" s="669">
        <v>80230</v>
      </c>
      <c r="AE6" s="669"/>
      <c r="AF6" s="669"/>
      <c r="AG6" s="669"/>
      <c r="AH6" s="669"/>
      <c r="AI6" s="669"/>
      <c r="AJ6" s="669"/>
      <c r="AK6" s="669"/>
      <c r="AL6" s="670">
        <v>2.7</v>
      </c>
      <c r="AM6" s="671"/>
      <c r="AN6" s="671"/>
      <c r="AO6" s="672"/>
      <c r="AP6" s="662" t="s">
        <v>235</v>
      </c>
      <c r="AQ6" s="663"/>
      <c r="AR6" s="663"/>
      <c r="AS6" s="663"/>
      <c r="AT6" s="663"/>
      <c r="AU6" s="663"/>
      <c r="AV6" s="663"/>
      <c r="AW6" s="663"/>
      <c r="AX6" s="663"/>
      <c r="AY6" s="663"/>
      <c r="AZ6" s="663"/>
      <c r="BA6" s="663"/>
      <c r="BB6" s="663"/>
      <c r="BC6" s="663"/>
      <c r="BD6" s="663"/>
      <c r="BE6" s="663"/>
      <c r="BF6" s="664"/>
      <c r="BG6" s="665">
        <v>548996</v>
      </c>
      <c r="BH6" s="666"/>
      <c r="BI6" s="666"/>
      <c r="BJ6" s="666"/>
      <c r="BK6" s="666"/>
      <c r="BL6" s="666"/>
      <c r="BM6" s="666"/>
      <c r="BN6" s="667"/>
      <c r="BO6" s="668">
        <v>99.5</v>
      </c>
      <c r="BP6" s="668"/>
      <c r="BQ6" s="668"/>
      <c r="BR6" s="668"/>
      <c r="BS6" s="669" t="s">
        <v>236</v>
      </c>
      <c r="BT6" s="669"/>
      <c r="BU6" s="669"/>
      <c r="BV6" s="669"/>
      <c r="BW6" s="669"/>
      <c r="BX6" s="669"/>
      <c r="BY6" s="669"/>
      <c r="BZ6" s="669"/>
      <c r="CA6" s="669"/>
      <c r="CB6" s="673"/>
      <c r="CD6" s="676" t="s">
        <v>237</v>
      </c>
      <c r="CE6" s="677"/>
      <c r="CF6" s="677"/>
      <c r="CG6" s="677"/>
      <c r="CH6" s="677"/>
      <c r="CI6" s="677"/>
      <c r="CJ6" s="677"/>
      <c r="CK6" s="677"/>
      <c r="CL6" s="677"/>
      <c r="CM6" s="677"/>
      <c r="CN6" s="677"/>
      <c r="CO6" s="677"/>
      <c r="CP6" s="677"/>
      <c r="CQ6" s="678"/>
      <c r="CR6" s="665">
        <v>69403</v>
      </c>
      <c r="CS6" s="666"/>
      <c r="CT6" s="666"/>
      <c r="CU6" s="666"/>
      <c r="CV6" s="666"/>
      <c r="CW6" s="666"/>
      <c r="CX6" s="666"/>
      <c r="CY6" s="667"/>
      <c r="CZ6" s="659">
        <v>1.8</v>
      </c>
      <c r="DA6" s="660"/>
      <c r="DB6" s="660"/>
      <c r="DC6" s="679"/>
      <c r="DD6" s="674" t="s">
        <v>129</v>
      </c>
      <c r="DE6" s="666"/>
      <c r="DF6" s="666"/>
      <c r="DG6" s="666"/>
      <c r="DH6" s="666"/>
      <c r="DI6" s="666"/>
      <c r="DJ6" s="666"/>
      <c r="DK6" s="666"/>
      <c r="DL6" s="666"/>
      <c r="DM6" s="666"/>
      <c r="DN6" s="666"/>
      <c r="DO6" s="666"/>
      <c r="DP6" s="667"/>
      <c r="DQ6" s="674">
        <v>69403</v>
      </c>
      <c r="DR6" s="666"/>
      <c r="DS6" s="666"/>
      <c r="DT6" s="666"/>
      <c r="DU6" s="666"/>
      <c r="DV6" s="666"/>
      <c r="DW6" s="666"/>
      <c r="DX6" s="666"/>
      <c r="DY6" s="666"/>
      <c r="DZ6" s="666"/>
      <c r="EA6" s="666"/>
      <c r="EB6" s="666"/>
      <c r="EC6" s="675"/>
    </row>
    <row r="7" spans="2:143" ht="11.25" customHeight="1" x14ac:dyDescent="0.15">
      <c r="B7" s="662" t="s">
        <v>238</v>
      </c>
      <c r="C7" s="663"/>
      <c r="D7" s="663"/>
      <c r="E7" s="663"/>
      <c r="F7" s="663"/>
      <c r="G7" s="663"/>
      <c r="H7" s="663"/>
      <c r="I7" s="663"/>
      <c r="J7" s="663"/>
      <c r="K7" s="663"/>
      <c r="L7" s="663"/>
      <c r="M7" s="663"/>
      <c r="N7" s="663"/>
      <c r="O7" s="663"/>
      <c r="P7" s="663"/>
      <c r="Q7" s="664"/>
      <c r="R7" s="665">
        <v>271</v>
      </c>
      <c r="S7" s="666"/>
      <c r="T7" s="666"/>
      <c r="U7" s="666"/>
      <c r="V7" s="666"/>
      <c r="W7" s="666"/>
      <c r="X7" s="666"/>
      <c r="Y7" s="667"/>
      <c r="Z7" s="668">
        <v>0</v>
      </c>
      <c r="AA7" s="668"/>
      <c r="AB7" s="668"/>
      <c r="AC7" s="668"/>
      <c r="AD7" s="669">
        <v>271</v>
      </c>
      <c r="AE7" s="669"/>
      <c r="AF7" s="669"/>
      <c r="AG7" s="669"/>
      <c r="AH7" s="669"/>
      <c r="AI7" s="669"/>
      <c r="AJ7" s="669"/>
      <c r="AK7" s="669"/>
      <c r="AL7" s="670">
        <v>0</v>
      </c>
      <c r="AM7" s="671"/>
      <c r="AN7" s="671"/>
      <c r="AO7" s="672"/>
      <c r="AP7" s="662" t="s">
        <v>239</v>
      </c>
      <c r="AQ7" s="663"/>
      <c r="AR7" s="663"/>
      <c r="AS7" s="663"/>
      <c r="AT7" s="663"/>
      <c r="AU7" s="663"/>
      <c r="AV7" s="663"/>
      <c r="AW7" s="663"/>
      <c r="AX7" s="663"/>
      <c r="AY7" s="663"/>
      <c r="AZ7" s="663"/>
      <c r="BA7" s="663"/>
      <c r="BB7" s="663"/>
      <c r="BC7" s="663"/>
      <c r="BD7" s="663"/>
      <c r="BE7" s="663"/>
      <c r="BF7" s="664"/>
      <c r="BG7" s="665">
        <v>149609</v>
      </c>
      <c r="BH7" s="666"/>
      <c r="BI7" s="666"/>
      <c r="BJ7" s="666"/>
      <c r="BK7" s="666"/>
      <c r="BL7" s="666"/>
      <c r="BM7" s="666"/>
      <c r="BN7" s="667"/>
      <c r="BO7" s="668">
        <v>27.1</v>
      </c>
      <c r="BP7" s="668"/>
      <c r="BQ7" s="668"/>
      <c r="BR7" s="668"/>
      <c r="BS7" s="669" t="s">
        <v>236</v>
      </c>
      <c r="BT7" s="669"/>
      <c r="BU7" s="669"/>
      <c r="BV7" s="669"/>
      <c r="BW7" s="669"/>
      <c r="BX7" s="669"/>
      <c r="BY7" s="669"/>
      <c r="BZ7" s="669"/>
      <c r="CA7" s="669"/>
      <c r="CB7" s="673"/>
      <c r="CD7" s="680" t="s">
        <v>240</v>
      </c>
      <c r="CE7" s="681"/>
      <c r="CF7" s="681"/>
      <c r="CG7" s="681"/>
      <c r="CH7" s="681"/>
      <c r="CI7" s="681"/>
      <c r="CJ7" s="681"/>
      <c r="CK7" s="681"/>
      <c r="CL7" s="681"/>
      <c r="CM7" s="681"/>
      <c r="CN7" s="681"/>
      <c r="CO7" s="681"/>
      <c r="CP7" s="681"/>
      <c r="CQ7" s="682"/>
      <c r="CR7" s="665">
        <v>884841</v>
      </c>
      <c r="CS7" s="666"/>
      <c r="CT7" s="666"/>
      <c r="CU7" s="666"/>
      <c r="CV7" s="666"/>
      <c r="CW7" s="666"/>
      <c r="CX7" s="666"/>
      <c r="CY7" s="667"/>
      <c r="CZ7" s="668">
        <v>22.8</v>
      </c>
      <c r="DA7" s="668"/>
      <c r="DB7" s="668"/>
      <c r="DC7" s="668"/>
      <c r="DD7" s="674">
        <v>2543</v>
      </c>
      <c r="DE7" s="666"/>
      <c r="DF7" s="666"/>
      <c r="DG7" s="666"/>
      <c r="DH7" s="666"/>
      <c r="DI7" s="666"/>
      <c r="DJ7" s="666"/>
      <c r="DK7" s="666"/>
      <c r="DL7" s="666"/>
      <c r="DM7" s="666"/>
      <c r="DN7" s="666"/>
      <c r="DO7" s="666"/>
      <c r="DP7" s="667"/>
      <c r="DQ7" s="674">
        <v>655179</v>
      </c>
      <c r="DR7" s="666"/>
      <c r="DS7" s="666"/>
      <c r="DT7" s="666"/>
      <c r="DU7" s="666"/>
      <c r="DV7" s="666"/>
      <c r="DW7" s="666"/>
      <c r="DX7" s="666"/>
      <c r="DY7" s="666"/>
      <c r="DZ7" s="666"/>
      <c r="EA7" s="666"/>
      <c r="EB7" s="666"/>
      <c r="EC7" s="675"/>
    </row>
    <row r="8" spans="2:143" ht="11.25" customHeight="1" x14ac:dyDescent="0.15">
      <c r="B8" s="662" t="s">
        <v>241</v>
      </c>
      <c r="C8" s="663"/>
      <c r="D8" s="663"/>
      <c r="E8" s="663"/>
      <c r="F8" s="663"/>
      <c r="G8" s="663"/>
      <c r="H8" s="663"/>
      <c r="I8" s="663"/>
      <c r="J8" s="663"/>
      <c r="K8" s="663"/>
      <c r="L8" s="663"/>
      <c r="M8" s="663"/>
      <c r="N8" s="663"/>
      <c r="O8" s="663"/>
      <c r="P8" s="663"/>
      <c r="Q8" s="664"/>
      <c r="R8" s="665">
        <v>2209</v>
      </c>
      <c r="S8" s="666"/>
      <c r="T8" s="666"/>
      <c r="U8" s="666"/>
      <c r="V8" s="666"/>
      <c r="W8" s="666"/>
      <c r="X8" s="666"/>
      <c r="Y8" s="667"/>
      <c r="Z8" s="668">
        <v>0</v>
      </c>
      <c r="AA8" s="668"/>
      <c r="AB8" s="668"/>
      <c r="AC8" s="668"/>
      <c r="AD8" s="669">
        <v>2209</v>
      </c>
      <c r="AE8" s="669"/>
      <c r="AF8" s="669"/>
      <c r="AG8" s="669"/>
      <c r="AH8" s="669"/>
      <c r="AI8" s="669"/>
      <c r="AJ8" s="669"/>
      <c r="AK8" s="669"/>
      <c r="AL8" s="670">
        <v>0.1</v>
      </c>
      <c r="AM8" s="671"/>
      <c r="AN8" s="671"/>
      <c r="AO8" s="672"/>
      <c r="AP8" s="662" t="s">
        <v>242</v>
      </c>
      <c r="AQ8" s="663"/>
      <c r="AR8" s="663"/>
      <c r="AS8" s="663"/>
      <c r="AT8" s="663"/>
      <c r="AU8" s="663"/>
      <c r="AV8" s="663"/>
      <c r="AW8" s="663"/>
      <c r="AX8" s="663"/>
      <c r="AY8" s="663"/>
      <c r="AZ8" s="663"/>
      <c r="BA8" s="663"/>
      <c r="BB8" s="663"/>
      <c r="BC8" s="663"/>
      <c r="BD8" s="663"/>
      <c r="BE8" s="663"/>
      <c r="BF8" s="664"/>
      <c r="BG8" s="665">
        <v>7072</v>
      </c>
      <c r="BH8" s="666"/>
      <c r="BI8" s="666"/>
      <c r="BJ8" s="666"/>
      <c r="BK8" s="666"/>
      <c r="BL8" s="666"/>
      <c r="BM8" s="666"/>
      <c r="BN8" s="667"/>
      <c r="BO8" s="668">
        <v>1.3</v>
      </c>
      <c r="BP8" s="668"/>
      <c r="BQ8" s="668"/>
      <c r="BR8" s="668"/>
      <c r="BS8" s="669" t="s">
        <v>243</v>
      </c>
      <c r="BT8" s="669"/>
      <c r="BU8" s="669"/>
      <c r="BV8" s="669"/>
      <c r="BW8" s="669"/>
      <c r="BX8" s="669"/>
      <c r="BY8" s="669"/>
      <c r="BZ8" s="669"/>
      <c r="CA8" s="669"/>
      <c r="CB8" s="673"/>
      <c r="CD8" s="680" t="s">
        <v>244</v>
      </c>
      <c r="CE8" s="681"/>
      <c r="CF8" s="681"/>
      <c r="CG8" s="681"/>
      <c r="CH8" s="681"/>
      <c r="CI8" s="681"/>
      <c r="CJ8" s="681"/>
      <c r="CK8" s="681"/>
      <c r="CL8" s="681"/>
      <c r="CM8" s="681"/>
      <c r="CN8" s="681"/>
      <c r="CO8" s="681"/>
      <c r="CP8" s="681"/>
      <c r="CQ8" s="682"/>
      <c r="CR8" s="665">
        <v>797014</v>
      </c>
      <c r="CS8" s="666"/>
      <c r="CT8" s="666"/>
      <c r="CU8" s="666"/>
      <c r="CV8" s="666"/>
      <c r="CW8" s="666"/>
      <c r="CX8" s="666"/>
      <c r="CY8" s="667"/>
      <c r="CZ8" s="668">
        <v>20.6</v>
      </c>
      <c r="DA8" s="668"/>
      <c r="DB8" s="668"/>
      <c r="DC8" s="668"/>
      <c r="DD8" s="674">
        <v>535</v>
      </c>
      <c r="DE8" s="666"/>
      <c r="DF8" s="666"/>
      <c r="DG8" s="666"/>
      <c r="DH8" s="666"/>
      <c r="DI8" s="666"/>
      <c r="DJ8" s="666"/>
      <c r="DK8" s="666"/>
      <c r="DL8" s="666"/>
      <c r="DM8" s="666"/>
      <c r="DN8" s="666"/>
      <c r="DO8" s="666"/>
      <c r="DP8" s="667"/>
      <c r="DQ8" s="674">
        <v>575323</v>
      </c>
      <c r="DR8" s="666"/>
      <c r="DS8" s="666"/>
      <c r="DT8" s="666"/>
      <c r="DU8" s="666"/>
      <c r="DV8" s="666"/>
      <c r="DW8" s="666"/>
      <c r="DX8" s="666"/>
      <c r="DY8" s="666"/>
      <c r="DZ8" s="666"/>
      <c r="EA8" s="666"/>
      <c r="EB8" s="666"/>
      <c r="EC8" s="675"/>
    </row>
    <row r="9" spans="2:143" ht="11.25" customHeight="1" x14ac:dyDescent="0.15">
      <c r="B9" s="662" t="s">
        <v>245</v>
      </c>
      <c r="C9" s="663"/>
      <c r="D9" s="663"/>
      <c r="E9" s="663"/>
      <c r="F9" s="663"/>
      <c r="G9" s="663"/>
      <c r="H9" s="663"/>
      <c r="I9" s="663"/>
      <c r="J9" s="663"/>
      <c r="K9" s="663"/>
      <c r="L9" s="663"/>
      <c r="M9" s="663"/>
      <c r="N9" s="663"/>
      <c r="O9" s="663"/>
      <c r="P9" s="663"/>
      <c r="Q9" s="664"/>
      <c r="R9" s="665">
        <v>2453</v>
      </c>
      <c r="S9" s="666"/>
      <c r="T9" s="666"/>
      <c r="U9" s="666"/>
      <c r="V9" s="666"/>
      <c r="W9" s="666"/>
      <c r="X9" s="666"/>
      <c r="Y9" s="667"/>
      <c r="Z9" s="668">
        <v>0.1</v>
      </c>
      <c r="AA9" s="668"/>
      <c r="AB9" s="668"/>
      <c r="AC9" s="668"/>
      <c r="AD9" s="669">
        <v>2453</v>
      </c>
      <c r="AE9" s="669"/>
      <c r="AF9" s="669"/>
      <c r="AG9" s="669"/>
      <c r="AH9" s="669"/>
      <c r="AI9" s="669"/>
      <c r="AJ9" s="669"/>
      <c r="AK9" s="669"/>
      <c r="AL9" s="670">
        <v>0.1</v>
      </c>
      <c r="AM9" s="671"/>
      <c r="AN9" s="671"/>
      <c r="AO9" s="672"/>
      <c r="AP9" s="662" t="s">
        <v>246</v>
      </c>
      <c r="AQ9" s="663"/>
      <c r="AR9" s="663"/>
      <c r="AS9" s="663"/>
      <c r="AT9" s="663"/>
      <c r="AU9" s="663"/>
      <c r="AV9" s="663"/>
      <c r="AW9" s="663"/>
      <c r="AX9" s="663"/>
      <c r="AY9" s="663"/>
      <c r="AZ9" s="663"/>
      <c r="BA9" s="663"/>
      <c r="BB9" s="663"/>
      <c r="BC9" s="663"/>
      <c r="BD9" s="663"/>
      <c r="BE9" s="663"/>
      <c r="BF9" s="664"/>
      <c r="BG9" s="665">
        <v>117308</v>
      </c>
      <c r="BH9" s="666"/>
      <c r="BI9" s="666"/>
      <c r="BJ9" s="666"/>
      <c r="BK9" s="666"/>
      <c r="BL9" s="666"/>
      <c r="BM9" s="666"/>
      <c r="BN9" s="667"/>
      <c r="BO9" s="668">
        <v>21.3</v>
      </c>
      <c r="BP9" s="668"/>
      <c r="BQ9" s="668"/>
      <c r="BR9" s="668"/>
      <c r="BS9" s="669" t="s">
        <v>129</v>
      </c>
      <c r="BT9" s="669"/>
      <c r="BU9" s="669"/>
      <c r="BV9" s="669"/>
      <c r="BW9" s="669"/>
      <c r="BX9" s="669"/>
      <c r="BY9" s="669"/>
      <c r="BZ9" s="669"/>
      <c r="CA9" s="669"/>
      <c r="CB9" s="673"/>
      <c r="CD9" s="680" t="s">
        <v>247</v>
      </c>
      <c r="CE9" s="681"/>
      <c r="CF9" s="681"/>
      <c r="CG9" s="681"/>
      <c r="CH9" s="681"/>
      <c r="CI9" s="681"/>
      <c r="CJ9" s="681"/>
      <c r="CK9" s="681"/>
      <c r="CL9" s="681"/>
      <c r="CM9" s="681"/>
      <c r="CN9" s="681"/>
      <c r="CO9" s="681"/>
      <c r="CP9" s="681"/>
      <c r="CQ9" s="682"/>
      <c r="CR9" s="665">
        <v>280565</v>
      </c>
      <c r="CS9" s="666"/>
      <c r="CT9" s="666"/>
      <c r="CU9" s="666"/>
      <c r="CV9" s="666"/>
      <c r="CW9" s="666"/>
      <c r="CX9" s="666"/>
      <c r="CY9" s="667"/>
      <c r="CZ9" s="668">
        <v>7.2</v>
      </c>
      <c r="DA9" s="668"/>
      <c r="DB9" s="668"/>
      <c r="DC9" s="668"/>
      <c r="DD9" s="674">
        <v>4445</v>
      </c>
      <c r="DE9" s="666"/>
      <c r="DF9" s="666"/>
      <c r="DG9" s="666"/>
      <c r="DH9" s="666"/>
      <c r="DI9" s="666"/>
      <c r="DJ9" s="666"/>
      <c r="DK9" s="666"/>
      <c r="DL9" s="666"/>
      <c r="DM9" s="666"/>
      <c r="DN9" s="666"/>
      <c r="DO9" s="666"/>
      <c r="DP9" s="667"/>
      <c r="DQ9" s="674">
        <v>215008</v>
      </c>
      <c r="DR9" s="666"/>
      <c r="DS9" s="666"/>
      <c r="DT9" s="666"/>
      <c r="DU9" s="666"/>
      <c r="DV9" s="666"/>
      <c r="DW9" s="666"/>
      <c r="DX9" s="666"/>
      <c r="DY9" s="666"/>
      <c r="DZ9" s="666"/>
      <c r="EA9" s="666"/>
      <c r="EB9" s="666"/>
      <c r="EC9" s="675"/>
    </row>
    <row r="10" spans="2:143" ht="11.25" customHeight="1" x14ac:dyDescent="0.15">
      <c r="B10" s="662" t="s">
        <v>248</v>
      </c>
      <c r="C10" s="663"/>
      <c r="D10" s="663"/>
      <c r="E10" s="663"/>
      <c r="F10" s="663"/>
      <c r="G10" s="663"/>
      <c r="H10" s="663"/>
      <c r="I10" s="663"/>
      <c r="J10" s="663"/>
      <c r="K10" s="663"/>
      <c r="L10" s="663"/>
      <c r="M10" s="663"/>
      <c r="N10" s="663"/>
      <c r="O10" s="663"/>
      <c r="P10" s="663"/>
      <c r="Q10" s="664"/>
      <c r="R10" s="665" t="s">
        <v>236</v>
      </c>
      <c r="S10" s="666"/>
      <c r="T10" s="666"/>
      <c r="U10" s="666"/>
      <c r="V10" s="666"/>
      <c r="W10" s="666"/>
      <c r="X10" s="666"/>
      <c r="Y10" s="667"/>
      <c r="Z10" s="668" t="s">
        <v>129</v>
      </c>
      <c r="AA10" s="668"/>
      <c r="AB10" s="668"/>
      <c r="AC10" s="668"/>
      <c r="AD10" s="669" t="s">
        <v>243</v>
      </c>
      <c r="AE10" s="669"/>
      <c r="AF10" s="669"/>
      <c r="AG10" s="669"/>
      <c r="AH10" s="669"/>
      <c r="AI10" s="669"/>
      <c r="AJ10" s="669"/>
      <c r="AK10" s="669"/>
      <c r="AL10" s="670" t="s">
        <v>137</v>
      </c>
      <c r="AM10" s="671"/>
      <c r="AN10" s="671"/>
      <c r="AO10" s="672"/>
      <c r="AP10" s="662" t="s">
        <v>249</v>
      </c>
      <c r="AQ10" s="663"/>
      <c r="AR10" s="663"/>
      <c r="AS10" s="663"/>
      <c r="AT10" s="663"/>
      <c r="AU10" s="663"/>
      <c r="AV10" s="663"/>
      <c r="AW10" s="663"/>
      <c r="AX10" s="663"/>
      <c r="AY10" s="663"/>
      <c r="AZ10" s="663"/>
      <c r="BA10" s="663"/>
      <c r="BB10" s="663"/>
      <c r="BC10" s="663"/>
      <c r="BD10" s="663"/>
      <c r="BE10" s="663"/>
      <c r="BF10" s="664"/>
      <c r="BG10" s="665">
        <v>12555</v>
      </c>
      <c r="BH10" s="666"/>
      <c r="BI10" s="666"/>
      <c r="BJ10" s="666"/>
      <c r="BK10" s="666"/>
      <c r="BL10" s="666"/>
      <c r="BM10" s="666"/>
      <c r="BN10" s="667"/>
      <c r="BO10" s="668">
        <v>2.2999999999999998</v>
      </c>
      <c r="BP10" s="668"/>
      <c r="BQ10" s="668"/>
      <c r="BR10" s="668"/>
      <c r="BS10" s="669" t="s">
        <v>236</v>
      </c>
      <c r="BT10" s="669"/>
      <c r="BU10" s="669"/>
      <c r="BV10" s="669"/>
      <c r="BW10" s="669"/>
      <c r="BX10" s="669"/>
      <c r="BY10" s="669"/>
      <c r="BZ10" s="669"/>
      <c r="CA10" s="669"/>
      <c r="CB10" s="673"/>
      <c r="CD10" s="680" t="s">
        <v>250</v>
      </c>
      <c r="CE10" s="681"/>
      <c r="CF10" s="681"/>
      <c r="CG10" s="681"/>
      <c r="CH10" s="681"/>
      <c r="CI10" s="681"/>
      <c r="CJ10" s="681"/>
      <c r="CK10" s="681"/>
      <c r="CL10" s="681"/>
      <c r="CM10" s="681"/>
      <c r="CN10" s="681"/>
      <c r="CO10" s="681"/>
      <c r="CP10" s="681"/>
      <c r="CQ10" s="682"/>
      <c r="CR10" s="665">
        <v>50</v>
      </c>
      <c r="CS10" s="666"/>
      <c r="CT10" s="666"/>
      <c r="CU10" s="666"/>
      <c r="CV10" s="666"/>
      <c r="CW10" s="666"/>
      <c r="CX10" s="666"/>
      <c r="CY10" s="667"/>
      <c r="CZ10" s="668">
        <v>0</v>
      </c>
      <c r="DA10" s="668"/>
      <c r="DB10" s="668"/>
      <c r="DC10" s="668"/>
      <c r="DD10" s="674" t="s">
        <v>243</v>
      </c>
      <c r="DE10" s="666"/>
      <c r="DF10" s="666"/>
      <c r="DG10" s="666"/>
      <c r="DH10" s="666"/>
      <c r="DI10" s="666"/>
      <c r="DJ10" s="666"/>
      <c r="DK10" s="666"/>
      <c r="DL10" s="666"/>
      <c r="DM10" s="666"/>
      <c r="DN10" s="666"/>
      <c r="DO10" s="666"/>
      <c r="DP10" s="667"/>
      <c r="DQ10" s="674">
        <v>50</v>
      </c>
      <c r="DR10" s="666"/>
      <c r="DS10" s="666"/>
      <c r="DT10" s="666"/>
      <c r="DU10" s="666"/>
      <c r="DV10" s="666"/>
      <c r="DW10" s="666"/>
      <c r="DX10" s="666"/>
      <c r="DY10" s="666"/>
      <c r="DZ10" s="666"/>
      <c r="EA10" s="666"/>
      <c r="EB10" s="666"/>
      <c r="EC10" s="675"/>
    </row>
    <row r="11" spans="2:143" ht="11.25" customHeight="1" x14ac:dyDescent="0.15">
      <c r="B11" s="662" t="s">
        <v>251</v>
      </c>
      <c r="C11" s="663"/>
      <c r="D11" s="663"/>
      <c r="E11" s="663"/>
      <c r="F11" s="663"/>
      <c r="G11" s="663"/>
      <c r="H11" s="663"/>
      <c r="I11" s="663"/>
      <c r="J11" s="663"/>
      <c r="K11" s="663"/>
      <c r="L11" s="663"/>
      <c r="M11" s="663"/>
      <c r="N11" s="663"/>
      <c r="O11" s="663"/>
      <c r="P11" s="663"/>
      <c r="Q11" s="664"/>
      <c r="R11" s="665">
        <v>107608</v>
      </c>
      <c r="S11" s="666"/>
      <c r="T11" s="666"/>
      <c r="U11" s="666"/>
      <c r="V11" s="666"/>
      <c r="W11" s="666"/>
      <c r="X11" s="666"/>
      <c r="Y11" s="667"/>
      <c r="Z11" s="670">
        <v>2.4</v>
      </c>
      <c r="AA11" s="671"/>
      <c r="AB11" s="671"/>
      <c r="AC11" s="683"/>
      <c r="AD11" s="674">
        <v>107608</v>
      </c>
      <c r="AE11" s="666"/>
      <c r="AF11" s="666"/>
      <c r="AG11" s="666"/>
      <c r="AH11" s="666"/>
      <c r="AI11" s="666"/>
      <c r="AJ11" s="666"/>
      <c r="AK11" s="667"/>
      <c r="AL11" s="670">
        <v>3.6</v>
      </c>
      <c r="AM11" s="671"/>
      <c r="AN11" s="671"/>
      <c r="AO11" s="672"/>
      <c r="AP11" s="662" t="s">
        <v>252</v>
      </c>
      <c r="AQ11" s="663"/>
      <c r="AR11" s="663"/>
      <c r="AS11" s="663"/>
      <c r="AT11" s="663"/>
      <c r="AU11" s="663"/>
      <c r="AV11" s="663"/>
      <c r="AW11" s="663"/>
      <c r="AX11" s="663"/>
      <c r="AY11" s="663"/>
      <c r="AZ11" s="663"/>
      <c r="BA11" s="663"/>
      <c r="BB11" s="663"/>
      <c r="BC11" s="663"/>
      <c r="BD11" s="663"/>
      <c r="BE11" s="663"/>
      <c r="BF11" s="664"/>
      <c r="BG11" s="665">
        <v>12674</v>
      </c>
      <c r="BH11" s="666"/>
      <c r="BI11" s="666"/>
      <c r="BJ11" s="666"/>
      <c r="BK11" s="666"/>
      <c r="BL11" s="666"/>
      <c r="BM11" s="666"/>
      <c r="BN11" s="667"/>
      <c r="BO11" s="668">
        <v>2.2999999999999998</v>
      </c>
      <c r="BP11" s="668"/>
      <c r="BQ11" s="668"/>
      <c r="BR11" s="668"/>
      <c r="BS11" s="669" t="s">
        <v>129</v>
      </c>
      <c r="BT11" s="669"/>
      <c r="BU11" s="669"/>
      <c r="BV11" s="669"/>
      <c r="BW11" s="669"/>
      <c r="BX11" s="669"/>
      <c r="BY11" s="669"/>
      <c r="BZ11" s="669"/>
      <c r="CA11" s="669"/>
      <c r="CB11" s="673"/>
      <c r="CD11" s="680" t="s">
        <v>253</v>
      </c>
      <c r="CE11" s="681"/>
      <c r="CF11" s="681"/>
      <c r="CG11" s="681"/>
      <c r="CH11" s="681"/>
      <c r="CI11" s="681"/>
      <c r="CJ11" s="681"/>
      <c r="CK11" s="681"/>
      <c r="CL11" s="681"/>
      <c r="CM11" s="681"/>
      <c r="CN11" s="681"/>
      <c r="CO11" s="681"/>
      <c r="CP11" s="681"/>
      <c r="CQ11" s="682"/>
      <c r="CR11" s="665">
        <v>311508</v>
      </c>
      <c r="CS11" s="666"/>
      <c r="CT11" s="666"/>
      <c r="CU11" s="666"/>
      <c r="CV11" s="666"/>
      <c r="CW11" s="666"/>
      <c r="CX11" s="666"/>
      <c r="CY11" s="667"/>
      <c r="CZ11" s="668">
        <v>8</v>
      </c>
      <c r="DA11" s="668"/>
      <c r="DB11" s="668"/>
      <c r="DC11" s="668"/>
      <c r="DD11" s="674">
        <v>83973</v>
      </c>
      <c r="DE11" s="666"/>
      <c r="DF11" s="666"/>
      <c r="DG11" s="666"/>
      <c r="DH11" s="666"/>
      <c r="DI11" s="666"/>
      <c r="DJ11" s="666"/>
      <c r="DK11" s="666"/>
      <c r="DL11" s="666"/>
      <c r="DM11" s="666"/>
      <c r="DN11" s="666"/>
      <c r="DO11" s="666"/>
      <c r="DP11" s="667"/>
      <c r="DQ11" s="674">
        <v>191560</v>
      </c>
      <c r="DR11" s="666"/>
      <c r="DS11" s="666"/>
      <c r="DT11" s="666"/>
      <c r="DU11" s="666"/>
      <c r="DV11" s="666"/>
      <c r="DW11" s="666"/>
      <c r="DX11" s="666"/>
      <c r="DY11" s="666"/>
      <c r="DZ11" s="666"/>
      <c r="EA11" s="666"/>
      <c r="EB11" s="666"/>
      <c r="EC11" s="675"/>
    </row>
    <row r="12" spans="2:143" ht="11.25" customHeight="1" x14ac:dyDescent="0.15">
      <c r="B12" s="662" t="s">
        <v>254</v>
      </c>
      <c r="C12" s="663"/>
      <c r="D12" s="663"/>
      <c r="E12" s="663"/>
      <c r="F12" s="663"/>
      <c r="G12" s="663"/>
      <c r="H12" s="663"/>
      <c r="I12" s="663"/>
      <c r="J12" s="663"/>
      <c r="K12" s="663"/>
      <c r="L12" s="663"/>
      <c r="M12" s="663"/>
      <c r="N12" s="663"/>
      <c r="O12" s="663"/>
      <c r="P12" s="663"/>
      <c r="Q12" s="664"/>
      <c r="R12" s="665" t="s">
        <v>236</v>
      </c>
      <c r="S12" s="666"/>
      <c r="T12" s="666"/>
      <c r="U12" s="666"/>
      <c r="V12" s="666"/>
      <c r="W12" s="666"/>
      <c r="X12" s="666"/>
      <c r="Y12" s="667"/>
      <c r="Z12" s="668" t="s">
        <v>129</v>
      </c>
      <c r="AA12" s="668"/>
      <c r="AB12" s="668"/>
      <c r="AC12" s="668"/>
      <c r="AD12" s="669" t="s">
        <v>129</v>
      </c>
      <c r="AE12" s="669"/>
      <c r="AF12" s="669"/>
      <c r="AG12" s="669"/>
      <c r="AH12" s="669"/>
      <c r="AI12" s="669"/>
      <c r="AJ12" s="669"/>
      <c r="AK12" s="669"/>
      <c r="AL12" s="670" t="s">
        <v>129</v>
      </c>
      <c r="AM12" s="671"/>
      <c r="AN12" s="671"/>
      <c r="AO12" s="672"/>
      <c r="AP12" s="662" t="s">
        <v>255</v>
      </c>
      <c r="AQ12" s="663"/>
      <c r="AR12" s="663"/>
      <c r="AS12" s="663"/>
      <c r="AT12" s="663"/>
      <c r="AU12" s="663"/>
      <c r="AV12" s="663"/>
      <c r="AW12" s="663"/>
      <c r="AX12" s="663"/>
      <c r="AY12" s="663"/>
      <c r="AZ12" s="663"/>
      <c r="BA12" s="663"/>
      <c r="BB12" s="663"/>
      <c r="BC12" s="663"/>
      <c r="BD12" s="663"/>
      <c r="BE12" s="663"/>
      <c r="BF12" s="664"/>
      <c r="BG12" s="665">
        <v>352566</v>
      </c>
      <c r="BH12" s="666"/>
      <c r="BI12" s="666"/>
      <c r="BJ12" s="666"/>
      <c r="BK12" s="666"/>
      <c r="BL12" s="666"/>
      <c r="BM12" s="666"/>
      <c r="BN12" s="667"/>
      <c r="BO12" s="668">
        <v>63.9</v>
      </c>
      <c r="BP12" s="668"/>
      <c r="BQ12" s="668"/>
      <c r="BR12" s="668"/>
      <c r="BS12" s="669" t="s">
        <v>243</v>
      </c>
      <c r="BT12" s="669"/>
      <c r="BU12" s="669"/>
      <c r="BV12" s="669"/>
      <c r="BW12" s="669"/>
      <c r="BX12" s="669"/>
      <c r="BY12" s="669"/>
      <c r="BZ12" s="669"/>
      <c r="CA12" s="669"/>
      <c r="CB12" s="673"/>
      <c r="CD12" s="680" t="s">
        <v>256</v>
      </c>
      <c r="CE12" s="681"/>
      <c r="CF12" s="681"/>
      <c r="CG12" s="681"/>
      <c r="CH12" s="681"/>
      <c r="CI12" s="681"/>
      <c r="CJ12" s="681"/>
      <c r="CK12" s="681"/>
      <c r="CL12" s="681"/>
      <c r="CM12" s="681"/>
      <c r="CN12" s="681"/>
      <c r="CO12" s="681"/>
      <c r="CP12" s="681"/>
      <c r="CQ12" s="682"/>
      <c r="CR12" s="665">
        <v>331454</v>
      </c>
      <c r="CS12" s="666"/>
      <c r="CT12" s="666"/>
      <c r="CU12" s="666"/>
      <c r="CV12" s="666"/>
      <c r="CW12" s="666"/>
      <c r="CX12" s="666"/>
      <c r="CY12" s="667"/>
      <c r="CZ12" s="668">
        <v>8.6</v>
      </c>
      <c r="DA12" s="668"/>
      <c r="DB12" s="668"/>
      <c r="DC12" s="668"/>
      <c r="DD12" s="674">
        <v>26447</v>
      </c>
      <c r="DE12" s="666"/>
      <c r="DF12" s="666"/>
      <c r="DG12" s="666"/>
      <c r="DH12" s="666"/>
      <c r="DI12" s="666"/>
      <c r="DJ12" s="666"/>
      <c r="DK12" s="666"/>
      <c r="DL12" s="666"/>
      <c r="DM12" s="666"/>
      <c r="DN12" s="666"/>
      <c r="DO12" s="666"/>
      <c r="DP12" s="667"/>
      <c r="DQ12" s="674">
        <v>235249</v>
      </c>
      <c r="DR12" s="666"/>
      <c r="DS12" s="666"/>
      <c r="DT12" s="666"/>
      <c r="DU12" s="666"/>
      <c r="DV12" s="666"/>
      <c r="DW12" s="666"/>
      <c r="DX12" s="666"/>
      <c r="DY12" s="666"/>
      <c r="DZ12" s="666"/>
      <c r="EA12" s="666"/>
      <c r="EB12" s="666"/>
      <c r="EC12" s="675"/>
    </row>
    <row r="13" spans="2:143" ht="11.25" customHeight="1" x14ac:dyDescent="0.15">
      <c r="B13" s="662" t="s">
        <v>257</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68" t="s">
        <v>236</v>
      </c>
      <c r="AA13" s="668"/>
      <c r="AB13" s="668"/>
      <c r="AC13" s="668"/>
      <c r="AD13" s="669" t="s">
        <v>236</v>
      </c>
      <c r="AE13" s="669"/>
      <c r="AF13" s="669"/>
      <c r="AG13" s="669"/>
      <c r="AH13" s="669"/>
      <c r="AI13" s="669"/>
      <c r="AJ13" s="669"/>
      <c r="AK13" s="669"/>
      <c r="AL13" s="670" t="s">
        <v>243</v>
      </c>
      <c r="AM13" s="671"/>
      <c r="AN13" s="671"/>
      <c r="AO13" s="672"/>
      <c r="AP13" s="662" t="s">
        <v>258</v>
      </c>
      <c r="AQ13" s="663"/>
      <c r="AR13" s="663"/>
      <c r="AS13" s="663"/>
      <c r="AT13" s="663"/>
      <c r="AU13" s="663"/>
      <c r="AV13" s="663"/>
      <c r="AW13" s="663"/>
      <c r="AX13" s="663"/>
      <c r="AY13" s="663"/>
      <c r="AZ13" s="663"/>
      <c r="BA13" s="663"/>
      <c r="BB13" s="663"/>
      <c r="BC13" s="663"/>
      <c r="BD13" s="663"/>
      <c r="BE13" s="663"/>
      <c r="BF13" s="664"/>
      <c r="BG13" s="665">
        <v>333122</v>
      </c>
      <c r="BH13" s="666"/>
      <c r="BI13" s="666"/>
      <c r="BJ13" s="666"/>
      <c r="BK13" s="666"/>
      <c r="BL13" s="666"/>
      <c r="BM13" s="666"/>
      <c r="BN13" s="667"/>
      <c r="BO13" s="668">
        <v>60.4</v>
      </c>
      <c r="BP13" s="668"/>
      <c r="BQ13" s="668"/>
      <c r="BR13" s="668"/>
      <c r="BS13" s="669" t="s">
        <v>129</v>
      </c>
      <c r="BT13" s="669"/>
      <c r="BU13" s="669"/>
      <c r="BV13" s="669"/>
      <c r="BW13" s="669"/>
      <c r="BX13" s="669"/>
      <c r="BY13" s="669"/>
      <c r="BZ13" s="669"/>
      <c r="CA13" s="669"/>
      <c r="CB13" s="673"/>
      <c r="CD13" s="680" t="s">
        <v>259</v>
      </c>
      <c r="CE13" s="681"/>
      <c r="CF13" s="681"/>
      <c r="CG13" s="681"/>
      <c r="CH13" s="681"/>
      <c r="CI13" s="681"/>
      <c r="CJ13" s="681"/>
      <c r="CK13" s="681"/>
      <c r="CL13" s="681"/>
      <c r="CM13" s="681"/>
      <c r="CN13" s="681"/>
      <c r="CO13" s="681"/>
      <c r="CP13" s="681"/>
      <c r="CQ13" s="682"/>
      <c r="CR13" s="665">
        <v>223660</v>
      </c>
      <c r="CS13" s="666"/>
      <c r="CT13" s="666"/>
      <c r="CU13" s="666"/>
      <c r="CV13" s="666"/>
      <c r="CW13" s="666"/>
      <c r="CX13" s="666"/>
      <c r="CY13" s="667"/>
      <c r="CZ13" s="668">
        <v>5.8</v>
      </c>
      <c r="DA13" s="668"/>
      <c r="DB13" s="668"/>
      <c r="DC13" s="668"/>
      <c r="DD13" s="674">
        <v>157585</v>
      </c>
      <c r="DE13" s="666"/>
      <c r="DF13" s="666"/>
      <c r="DG13" s="666"/>
      <c r="DH13" s="666"/>
      <c r="DI13" s="666"/>
      <c r="DJ13" s="666"/>
      <c r="DK13" s="666"/>
      <c r="DL13" s="666"/>
      <c r="DM13" s="666"/>
      <c r="DN13" s="666"/>
      <c r="DO13" s="666"/>
      <c r="DP13" s="667"/>
      <c r="DQ13" s="674">
        <v>119881</v>
      </c>
      <c r="DR13" s="666"/>
      <c r="DS13" s="666"/>
      <c r="DT13" s="666"/>
      <c r="DU13" s="666"/>
      <c r="DV13" s="666"/>
      <c r="DW13" s="666"/>
      <c r="DX13" s="666"/>
      <c r="DY13" s="666"/>
      <c r="DZ13" s="666"/>
      <c r="EA13" s="666"/>
      <c r="EB13" s="666"/>
      <c r="EC13" s="675"/>
    </row>
    <row r="14" spans="2:143" ht="11.25" customHeight="1" x14ac:dyDescent="0.15">
      <c r="B14" s="662" t="s">
        <v>260</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68" t="s">
        <v>236</v>
      </c>
      <c r="AA14" s="668"/>
      <c r="AB14" s="668"/>
      <c r="AC14" s="668"/>
      <c r="AD14" s="669" t="s">
        <v>243</v>
      </c>
      <c r="AE14" s="669"/>
      <c r="AF14" s="669"/>
      <c r="AG14" s="669"/>
      <c r="AH14" s="669"/>
      <c r="AI14" s="669"/>
      <c r="AJ14" s="669"/>
      <c r="AK14" s="669"/>
      <c r="AL14" s="670" t="s">
        <v>236</v>
      </c>
      <c r="AM14" s="671"/>
      <c r="AN14" s="671"/>
      <c r="AO14" s="672"/>
      <c r="AP14" s="662" t="s">
        <v>261</v>
      </c>
      <c r="AQ14" s="663"/>
      <c r="AR14" s="663"/>
      <c r="AS14" s="663"/>
      <c r="AT14" s="663"/>
      <c r="AU14" s="663"/>
      <c r="AV14" s="663"/>
      <c r="AW14" s="663"/>
      <c r="AX14" s="663"/>
      <c r="AY14" s="663"/>
      <c r="AZ14" s="663"/>
      <c r="BA14" s="663"/>
      <c r="BB14" s="663"/>
      <c r="BC14" s="663"/>
      <c r="BD14" s="663"/>
      <c r="BE14" s="663"/>
      <c r="BF14" s="664"/>
      <c r="BG14" s="665">
        <v>21596</v>
      </c>
      <c r="BH14" s="666"/>
      <c r="BI14" s="666"/>
      <c r="BJ14" s="666"/>
      <c r="BK14" s="666"/>
      <c r="BL14" s="666"/>
      <c r="BM14" s="666"/>
      <c r="BN14" s="667"/>
      <c r="BO14" s="668">
        <v>3.9</v>
      </c>
      <c r="BP14" s="668"/>
      <c r="BQ14" s="668"/>
      <c r="BR14" s="668"/>
      <c r="BS14" s="669" t="s">
        <v>236</v>
      </c>
      <c r="BT14" s="669"/>
      <c r="BU14" s="669"/>
      <c r="BV14" s="669"/>
      <c r="BW14" s="669"/>
      <c r="BX14" s="669"/>
      <c r="BY14" s="669"/>
      <c r="BZ14" s="669"/>
      <c r="CA14" s="669"/>
      <c r="CB14" s="673"/>
      <c r="CD14" s="680" t="s">
        <v>262</v>
      </c>
      <c r="CE14" s="681"/>
      <c r="CF14" s="681"/>
      <c r="CG14" s="681"/>
      <c r="CH14" s="681"/>
      <c r="CI14" s="681"/>
      <c r="CJ14" s="681"/>
      <c r="CK14" s="681"/>
      <c r="CL14" s="681"/>
      <c r="CM14" s="681"/>
      <c r="CN14" s="681"/>
      <c r="CO14" s="681"/>
      <c r="CP14" s="681"/>
      <c r="CQ14" s="682"/>
      <c r="CR14" s="665">
        <v>160264</v>
      </c>
      <c r="CS14" s="666"/>
      <c r="CT14" s="666"/>
      <c r="CU14" s="666"/>
      <c r="CV14" s="666"/>
      <c r="CW14" s="666"/>
      <c r="CX14" s="666"/>
      <c r="CY14" s="667"/>
      <c r="CZ14" s="668">
        <v>4.0999999999999996</v>
      </c>
      <c r="DA14" s="668"/>
      <c r="DB14" s="668"/>
      <c r="DC14" s="668"/>
      <c r="DD14" s="674">
        <v>4823</v>
      </c>
      <c r="DE14" s="666"/>
      <c r="DF14" s="666"/>
      <c r="DG14" s="666"/>
      <c r="DH14" s="666"/>
      <c r="DI14" s="666"/>
      <c r="DJ14" s="666"/>
      <c r="DK14" s="666"/>
      <c r="DL14" s="666"/>
      <c r="DM14" s="666"/>
      <c r="DN14" s="666"/>
      <c r="DO14" s="666"/>
      <c r="DP14" s="667"/>
      <c r="DQ14" s="674">
        <v>154874</v>
      </c>
      <c r="DR14" s="666"/>
      <c r="DS14" s="666"/>
      <c r="DT14" s="666"/>
      <c r="DU14" s="666"/>
      <c r="DV14" s="666"/>
      <c r="DW14" s="666"/>
      <c r="DX14" s="666"/>
      <c r="DY14" s="666"/>
      <c r="DZ14" s="666"/>
      <c r="EA14" s="666"/>
      <c r="EB14" s="666"/>
      <c r="EC14" s="675"/>
    </row>
    <row r="15" spans="2:143" ht="11.25" customHeight="1" x14ac:dyDescent="0.15">
      <c r="B15" s="662" t="s">
        <v>263</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68" t="s">
        <v>129</v>
      </c>
      <c r="AA15" s="668"/>
      <c r="AB15" s="668"/>
      <c r="AC15" s="668"/>
      <c r="AD15" s="669" t="s">
        <v>236</v>
      </c>
      <c r="AE15" s="669"/>
      <c r="AF15" s="669"/>
      <c r="AG15" s="669"/>
      <c r="AH15" s="669"/>
      <c r="AI15" s="669"/>
      <c r="AJ15" s="669"/>
      <c r="AK15" s="669"/>
      <c r="AL15" s="670" t="s">
        <v>129</v>
      </c>
      <c r="AM15" s="671"/>
      <c r="AN15" s="671"/>
      <c r="AO15" s="672"/>
      <c r="AP15" s="662" t="s">
        <v>264</v>
      </c>
      <c r="AQ15" s="663"/>
      <c r="AR15" s="663"/>
      <c r="AS15" s="663"/>
      <c r="AT15" s="663"/>
      <c r="AU15" s="663"/>
      <c r="AV15" s="663"/>
      <c r="AW15" s="663"/>
      <c r="AX15" s="663"/>
      <c r="AY15" s="663"/>
      <c r="AZ15" s="663"/>
      <c r="BA15" s="663"/>
      <c r="BB15" s="663"/>
      <c r="BC15" s="663"/>
      <c r="BD15" s="663"/>
      <c r="BE15" s="663"/>
      <c r="BF15" s="664"/>
      <c r="BG15" s="665">
        <v>25225</v>
      </c>
      <c r="BH15" s="666"/>
      <c r="BI15" s="666"/>
      <c r="BJ15" s="666"/>
      <c r="BK15" s="666"/>
      <c r="BL15" s="666"/>
      <c r="BM15" s="666"/>
      <c r="BN15" s="667"/>
      <c r="BO15" s="668">
        <v>4.5999999999999996</v>
      </c>
      <c r="BP15" s="668"/>
      <c r="BQ15" s="668"/>
      <c r="BR15" s="668"/>
      <c r="BS15" s="669" t="s">
        <v>236</v>
      </c>
      <c r="BT15" s="669"/>
      <c r="BU15" s="669"/>
      <c r="BV15" s="669"/>
      <c r="BW15" s="669"/>
      <c r="BX15" s="669"/>
      <c r="BY15" s="669"/>
      <c r="BZ15" s="669"/>
      <c r="CA15" s="669"/>
      <c r="CB15" s="673"/>
      <c r="CD15" s="680" t="s">
        <v>265</v>
      </c>
      <c r="CE15" s="681"/>
      <c r="CF15" s="681"/>
      <c r="CG15" s="681"/>
      <c r="CH15" s="681"/>
      <c r="CI15" s="681"/>
      <c r="CJ15" s="681"/>
      <c r="CK15" s="681"/>
      <c r="CL15" s="681"/>
      <c r="CM15" s="681"/>
      <c r="CN15" s="681"/>
      <c r="CO15" s="681"/>
      <c r="CP15" s="681"/>
      <c r="CQ15" s="682"/>
      <c r="CR15" s="665">
        <v>349019</v>
      </c>
      <c r="CS15" s="666"/>
      <c r="CT15" s="666"/>
      <c r="CU15" s="666"/>
      <c r="CV15" s="666"/>
      <c r="CW15" s="666"/>
      <c r="CX15" s="666"/>
      <c r="CY15" s="667"/>
      <c r="CZ15" s="668">
        <v>9</v>
      </c>
      <c r="DA15" s="668"/>
      <c r="DB15" s="668"/>
      <c r="DC15" s="668"/>
      <c r="DD15" s="674">
        <v>37534</v>
      </c>
      <c r="DE15" s="666"/>
      <c r="DF15" s="666"/>
      <c r="DG15" s="666"/>
      <c r="DH15" s="666"/>
      <c r="DI15" s="666"/>
      <c r="DJ15" s="666"/>
      <c r="DK15" s="666"/>
      <c r="DL15" s="666"/>
      <c r="DM15" s="666"/>
      <c r="DN15" s="666"/>
      <c r="DO15" s="666"/>
      <c r="DP15" s="667"/>
      <c r="DQ15" s="674">
        <v>240290</v>
      </c>
      <c r="DR15" s="666"/>
      <c r="DS15" s="666"/>
      <c r="DT15" s="666"/>
      <c r="DU15" s="666"/>
      <c r="DV15" s="666"/>
      <c r="DW15" s="666"/>
      <c r="DX15" s="666"/>
      <c r="DY15" s="666"/>
      <c r="DZ15" s="666"/>
      <c r="EA15" s="666"/>
      <c r="EB15" s="666"/>
      <c r="EC15" s="675"/>
    </row>
    <row r="16" spans="2:143" ht="11.25" customHeight="1" x14ac:dyDescent="0.15">
      <c r="B16" s="662" t="s">
        <v>266</v>
      </c>
      <c r="C16" s="663"/>
      <c r="D16" s="663"/>
      <c r="E16" s="663"/>
      <c r="F16" s="663"/>
      <c r="G16" s="663"/>
      <c r="H16" s="663"/>
      <c r="I16" s="663"/>
      <c r="J16" s="663"/>
      <c r="K16" s="663"/>
      <c r="L16" s="663"/>
      <c r="M16" s="663"/>
      <c r="N16" s="663"/>
      <c r="O16" s="663"/>
      <c r="P16" s="663"/>
      <c r="Q16" s="664"/>
      <c r="R16" s="665">
        <v>6913</v>
      </c>
      <c r="S16" s="666"/>
      <c r="T16" s="666"/>
      <c r="U16" s="666"/>
      <c r="V16" s="666"/>
      <c r="W16" s="666"/>
      <c r="X16" s="666"/>
      <c r="Y16" s="667"/>
      <c r="Z16" s="668">
        <v>0.2</v>
      </c>
      <c r="AA16" s="668"/>
      <c r="AB16" s="668"/>
      <c r="AC16" s="668"/>
      <c r="AD16" s="669">
        <v>6913</v>
      </c>
      <c r="AE16" s="669"/>
      <c r="AF16" s="669"/>
      <c r="AG16" s="669"/>
      <c r="AH16" s="669"/>
      <c r="AI16" s="669"/>
      <c r="AJ16" s="669"/>
      <c r="AK16" s="669"/>
      <c r="AL16" s="670">
        <v>0.2</v>
      </c>
      <c r="AM16" s="671"/>
      <c r="AN16" s="671"/>
      <c r="AO16" s="672"/>
      <c r="AP16" s="662" t="s">
        <v>267</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68" t="s">
        <v>129</v>
      </c>
      <c r="BP16" s="668"/>
      <c r="BQ16" s="668"/>
      <c r="BR16" s="668"/>
      <c r="BS16" s="669" t="s">
        <v>243</v>
      </c>
      <c r="BT16" s="669"/>
      <c r="BU16" s="669"/>
      <c r="BV16" s="669"/>
      <c r="BW16" s="669"/>
      <c r="BX16" s="669"/>
      <c r="BY16" s="669"/>
      <c r="BZ16" s="669"/>
      <c r="CA16" s="669"/>
      <c r="CB16" s="673"/>
      <c r="CD16" s="680" t="s">
        <v>268</v>
      </c>
      <c r="CE16" s="681"/>
      <c r="CF16" s="681"/>
      <c r="CG16" s="681"/>
      <c r="CH16" s="681"/>
      <c r="CI16" s="681"/>
      <c r="CJ16" s="681"/>
      <c r="CK16" s="681"/>
      <c r="CL16" s="681"/>
      <c r="CM16" s="681"/>
      <c r="CN16" s="681"/>
      <c r="CO16" s="681"/>
      <c r="CP16" s="681"/>
      <c r="CQ16" s="682"/>
      <c r="CR16" s="665" t="s">
        <v>236</v>
      </c>
      <c r="CS16" s="666"/>
      <c r="CT16" s="666"/>
      <c r="CU16" s="666"/>
      <c r="CV16" s="666"/>
      <c r="CW16" s="666"/>
      <c r="CX16" s="666"/>
      <c r="CY16" s="667"/>
      <c r="CZ16" s="668" t="s">
        <v>129</v>
      </c>
      <c r="DA16" s="668"/>
      <c r="DB16" s="668"/>
      <c r="DC16" s="668"/>
      <c r="DD16" s="674" t="s">
        <v>236</v>
      </c>
      <c r="DE16" s="666"/>
      <c r="DF16" s="666"/>
      <c r="DG16" s="666"/>
      <c r="DH16" s="666"/>
      <c r="DI16" s="666"/>
      <c r="DJ16" s="666"/>
      <c r="DK16" s="666"/>
      <c r="DL16" s="666"/>
      <c r="DM16" s="666"/>
      <c r="DN16" s="666"/>
      <c r="DO16" s="666"/>
      <c r="DP16" s="667"/>
      <c r="DQ16" s="674" t="s">
        <v>129</v>
      </c>
      <c r="DR16" s="666"/>
      <c r="DS16" s="666"/>
      <c r="DT16" s="666"/>
      <c r="DU16" s="666"/>
      <c r="DV16" s="666"/>
      <c r="DW16" s="666"/>
      <c r="DX16" s="666"/>
      <c r="DY16" s="666"/>
      <c r="DZ16" s="666"/>
      <c r="EA16" s="666"/>
      <c r="EB16" s="666"/>
      <c r="EC16" s="675"/>
    </row>
    <row r="17" spans="2:133" ht="11.25" customHeight="1" x14ac:dyDescent="0.15">
      <c r="B17" s="662" t="s">
        <v>269</v>
      </c>
      <c r="C17" s="663"/>
      <c r="D17" s="663"/>
      <c r="E17" s="663"/>
      <c r="F17" s="663"/>
      <c r="G17" s="663"/>
      <c r="H17" s="663"/>
      <c r="I17" s="663"/>
      <c r="J17" s="663"/>
      <c r="K17" s="663"/>
      <c r="L17" s="663"/>
      <c r="M17" s="663"/>
      <c r="N17" s="663"/>
      <c r="O17" s="663"/>
      <c r="P17" s="663"/>
      <c r="Q17" s="664"/>
      <c r="R17" s="665">
        <v>5671</v>
      </c>
      <c r="S17" s="666"/>
      <c r="T17" s="666"/>
      <c r="U17" s="666"/>
      <c r="V17" s="666"/>
      <c r="W17" s="666"/>
      <c r="X17" s="666"/>
      <c r="Y17" s="667"/>
      <c r="Z17" s="668">
        <v>0.1</v>
      </c>
      <c r="AA17" s="668"/>
      <c r="AB17" s="668"/>
      <c r="AC17" s="668"/>
      <c r="AD17" s="669">
        <v>5671</v>
      </c>
      <c r="AE17" s="669"/>
      <c r="AF17" s="669"/>
      <c r="AG17" s="669"/>
      <c r="AH17" s="669"/>
      <c r="AI17" s="669"/>
      <c r="AJ17" s="669"/>
      <c r="AK17" s="669"/>
      <c r="AL17" s="670">
        <v>0.2</v>
      </c>
      <c r="AM17" s="671"/>
      <c r="AN17" s="671"/>
      <c r="AO17" s="672"/>
      <c r="AP17" s="662" t="s">
        <v>270</v>
      </c>
      <c r="AQ17" s="663"/>
      <c r="AR17" s="663"/>
      <c r="AS17" s="663"/>
      <c r="AT17" s="663"/>
      <c r="AU17" s="663"/>
      <c r="AV17" s="663"/>
      <c r="AW17" s="663"/>
      <c r="AX17" s="663"/>
      <c r="AY17" s="663"/>
      <c r="AZ17" s="663"/>
      <c r="BA17" s="663"/>
      <c r="BB17" s="663"/>
      <c r="BC17" s="663"/>
      <c r="BD17" s="663"/>
      <c r="BE17" s="663"/>
      <c r="BF17" s="664"/>
      <c r="BG17" s="665" t="s">
        <v>236</v>
      </c>
      <c r="BH17" s="666"/>
      <c r="BI17" s="666"/>
      <c r="BJ17" s="666"/>
      <c r="BK17" s="666"/>
      <c r="BL17" s="666"/>
      <c r="BM17" s="666"/>
      <c r="BN17" s="667"/>
      <c r="BO17" s="668" t="s">
        <v>236</v>
      </c>
      <c r="BP17" s="668"/>
      <c r="BQ17" s="668"/>
      <c r="BR17" s="668"/>
      <c r="BS17" s="669" t="s">
        <v>236</v>
      </c>
      <c r="BT17" s="669"/>
      <c r="BU17" s="669"/>
      <c r="BV17" s="669"/>
      <c r="BW17" s="669"/>
      <c r="BX17" s="669"/>
      <c r="BY17" s="669"/>
      <c r="BZ17" s="669"/>
      <c r="CA17" s="669"/>
      <c r="CB17" s="673"/>
      <c r="CD17" s="680" t="s">
        <v>271</v>
      </c>
      <c r="CE17" s="681"/>
      <c r="CF17" s="681"/>
      <c r="CG17" s="681"/>
      <c r="CH17" s="681"/>
      <c r="CI17" s="681"/>
      <c r="CJ17" s="681"/>
      <c r="CK17" s="681"/>
      <c r="CL17" s="681"/>
      <c r="CM17" s="681"/>
      <c r="CN17" s="681"/>
      <c r="CO17" s="681"/>
      <c r="CP17" s="681"/>
      <c r="CQ17" s="682"/>
      <c r="CR17" s="665">
        <v>465549</v>
      </c>
      <c r="CS17" s="666"/>
      <c r="CT17" s="666"/>
      <c r="CU17" s="666"/>
      <c r="CV17" s="666"/>
      <c r="CW17" s="666"/>
      <c r="CX17" s="666"/>
      <c r="CY17" s="667"/>
      <c r="CZ17" s="668">
        <v>12</v>
      </c>
      <c r="DA17" s="668"/>
      <c r="DB17" s="668"/>
      <c r="DC17" s="668"/>
      <c r="DD17" s="674" t="s">
        <v>137</v>
      </c>
      <c r="DE17" s="666"/>
      <c r="DF17" s="666"/>
      <c r="DG17" s="666"/>
      <c r="DH17" s="666"/>
      <c r="DI17" s="666"/>
      <c r="DJ17" s="666"/>
      <c r="DK17" s="666"/>
      <c r="DL17" s="666"/>
      <c r="DM17" s="666"/>
      <c r="DN17" s="666"/>
      <c r="DO17" s="666"/>
      <c r="DP17" s="667"/>
      <c r="DQ17" s="674">
        <v>465549</v>
      </c>
      <c r="DR17" s="666"/>
      <c r="DS17" s="666"/>
      <c r="DT17" s="666"/>
      <c r="DU17" s="666"/>
      <c r="DV17" s="666"/>
      <c r="DW17" s="666"/>
      <c r="DX17" s="666"/>
      <c r="DY17" s="666"/>
      <c r="DZ17" s="666"/>
      <c r="EA17" s="666"/>
      <c r="EB17" s="666"/>
      <c r="EC17" s="675"/>
    </row>
    <row r="18" spans="2:133" ht="11.25" customHeight="1" x14ac:dyDescent="0.15">
      <c r="B18" s="662" t="s">
        <v>272</v>
      </c>
      <c r="C18" s="663"/>
      <c r="D18" s="663"/>
      <c r="E18" s="663"/>
      <c r="F18" s="663"/>
      <c r="G18" s="663"/>
      <c r="H18" s="663"/>
      <c r="I18" s="663"/>
      <c r="J18" s="663"/>
      <c r="K18" s="663"/>
      <c r="L18" s="663"/>
      <c r="M18" s="663"/>
      <c r="N18" s="663"/>
      <c r="O18" s="663"/>
      <c r="P18" s="663"/>
      <c r="Q18" s="664"/>
      <c r="R18" s="665">
        <v>55733</v>
      </c>
      <c r="S18" s="666"/>
      <c r="T18" s="666"/>
      <c r="U18" s="666"/>
      <c r="V18" s="666"/>
      <c r="W18" s="666"/>
      <c r="X18" s="666"/>
      <c r="Y18" s="667"/>
      <c r="Z18" s="668">
        <v>1.3</v>
      </c>
      <c r="AA18" s="668"/>
      <c r="AB18" s="668"/>
      <c r="AC18" s="668"/>
      <c r="AD18" s="669">
        <v>55733</v>
      </c>
      <c r="AE18" s="669"/>
      <c r="AF18" s="669"/>
      <c r="AG18" s="669"/>
      <c r="AH18" s="669"/>
      <c r="AI18" s="669"/>
      <c r="AJ18" s="669"/>
      <c r="AK18" s="669"/>
      <c r="AL18" s="670">
        <v>1.9</v>
      </c>
      <c r="AM18" s="671"/>
      <c r="AN18" s="671"/>
      <c r="AO18" s="672"/>
      <c r="AP18" s="662" t="s">
        <v>273</v>
      </c>
      <c r="AQ18" s="663"/>
      <c r="AR18" s="663"/>
      <c r="AS18" s="663"/>
      <c r="AT18" s="663"/>
      <c r="AU18" s="663"/>
      <c r="AV18" s="663"/>
      <c r="AW18" s="663"/>
      <c r="AX18" s="663"/>
      <c r="AY18" s="663"/>
      <c r="AZ18" s="663"/>
      <c r="BA18" s="663"/>
      <c r="BB18" s="663"/>
      <c r="BC18" s="663"/>
      <c r="BD18" s="663"/>
      <c r="BE18" s="663"/>
      <c r="BF18" s="664"/>
      <c r="BG18" s="665" t="s">
        <v>137</v>
      </c>
      <c r="BH18" s="666"/>
      <c r="BI18" s="666"/>
      <c r="BJ18" s="666"/>
      <c r="BK18" s="666"/>
      <c r="BL18" s="666"/>
      <c r="BM18" s="666"/>
      <c r="BN18" s="667"/>
      <c r="BO18" s="668" t="s">
        <v>236</v>
      </c>
      <c r="BP18" s="668"/>
      <c r="BQ18" s="668"/>
      <c r="BR18" s="668"/>
      <c r="BS18" s="669" t="s">
        <v>236</v>
      </c>
      <c r="BT18" s="669"/>
      <c r="BU18" s="669"/>
      <c r="BV18" s="669"/>
      <c r="BW18" s="669"/>
      <c r="BX18" s="669"/>
      <c r="BY18" s="669"/>
      <c r="BZ18" s="669"/>
      <c r="CA18" s="669"/>
      <c r="CB18" s="673"/>
      <c r="CD18" s="680" t="s">
        <v>274</v>
      </c>
      <c r="CE18" s="681"/>
      <c r="CF18" s="681"/>
      <c r="CG18" s="681"/>
      <c r="CH18" s="681"/>
      <c r="CI18" s="681"/>
      <c r="CJ18" s="681"/>
      <c r="CK18" s="681"/>
      <c r="CL18" s="681"/>
      <c r="CM18" s="681"/>
      <c r="CN18" s="681"/>
      <c r="CO18" s="681"/>
      <c r="CP18" s="681"/>
      <c r="CQ18" s="682"/>
      <c r="CR18" s="665" t="s">
        <v>243</v>
      </c>
      <c r="CS18" s="666"/>
      <c r="CT18" s="666"/>
      <c r="CU18" s="666"/>
      <c r="CV18" s="666"/>
      <c r="CW18" s="666"/>
      <c r="CX18" s="666"/>
      <c r="CY18" s="667"/>
      <c r="CZ18" s="668" t="s">
        <v>236</v>
      </c>
      <c r="DA18" s="668"/>
      <c r="DB18" s="668"/>
      <c r="DC18" s="668"/>
      <c r="DD18" s="674" t="s">
        <v>129</v>
      </c>
      <c r="DE18" s="666"/>
      <c r="DF18" s="666"/>
      <c r="DG18" s="666"/>
      <c r="DH18" s="666"/>
      <c r="DI18" s="666"/>
      <c r="DJ18" s="666"/>
      <c r="DK18" s="666"/>
      <c r="DL18" s="666"/>
      <c r="DM18" s="666"/>
      <c r="DN18" s="666"/>
      <c r="DO18" s="666"/>
      <c r="DP18" s="667"/>
      <c r="DQ18" s="674" t="s">
        <v>236</v>
      </c>
      <c r="DR18" s="666"/>
      <c r="DS18" s="666"/>
      <c r="DT18" s="666"/>
      <c r="DU18" s="666"/>
      <c r="DV18" s="666"/>
      <c r="DW18" s="666"/>
      <c r="DX18" s="666"/>
      <c r="DY18" s="666"/>
      <c r="DZ18" s="666"/>
      <c r="EA18" s="666"/>
      <c r="EB18" s="666"/>
      <c r="EC18" s="675"/>
    </row>
    <row r="19" spans="2:133" ht="11.25" customHeight="1" x14ac:dyDescent="0.15">
      <c r="B19" s="662" t="s">
        <v>275</v>
      </c>
      <c r="C19" s="663"/>
      <c r="D19" s="663"/>
      <c r="E19" s="663"/>
      <c r="F19" s="663"/>
      <c r="G19" s="663"/>
      <c r="H19" s="663"/>
      <c r="I19" s="663"/>
      <c r="J19" s="663"/>
      <c r="K19" s="663"/>
      <c r="L19" s="663"/>
      <c r="M19" s="663"/>
      <c r="N19" s="663"/>
      <c r="O19" s="663"/>
      <c r="P19" s="663"/>
      <c r="Q19" s="664"/>
      <c r="R19" s="665">
        <v>1217</v>
      </c>
      <c r="S19" s="666"/>
      <c r="T19" s="666"/>
      <c r="U19" s="666"/>
      <c r="V19" s="666"/>
      <c r="W19" s="666"/>
      <c r="X19" s="666"/>
      <c r="Y19" s="667"/>
      <c r="Z19" s="668">
        <v>0</v>
      </c>
      <c r="AA19" s="668"/>
      <c r="AB19" s="668"/>
      <c r="AC19" s="668"/>
      <c r="AD19" s="669">
        <v>1217</v>
      </c>
      <c r="AE19" s="669"/>
      <c r="AF19" s="669"/>
      <c r="AG19" s="669"/>
      <c r="AH19" s="669"/>
      <c r="AI19" s="669"/>
      <c r="AJ19" s="669"/>
      <c r="AK19" s="669"/>
      <c r="AL19" s="670">
        <v>0</v>
      </c>
      <c r="AM19" s="671"/>
      <c r="AN19" s="671"/>
      <c r="AO19" s="672"/>
      <c r="AP19" s="662" t="s">
        <v>276</v>
      </c>
      <c r="AQ19" s="663"/>
      <c r="AR19" s="663"/>
      <c r="AS19" s="663"/>
      <c r="AT19" s="663"/>
      <c r="AU19" s="663"/>
      <c r="AV19" s="663"/>
      <c r="AW19" s="663"/>
      <c r="AX19" s="663"/>
      <c r="AY19" s="663"/>
      <c r="AZ19" s="663"/>
      <c r="BA19" s="663"/>
      <c r="BB19" s="663"/>
      <c r="BC19" s="663"/>
      <c r="BD19" s="663"/>
      <c r="BE19" s="663"/>
      <c r="BF19" s="664"/>
      <c r="BG19" s="665">
        <v>2643</v>
      </c>
      <c r="BH19" s="666"/>
      <c r="BI19" s="666"/>
      <c r="BJ19" s="666"/>
      <c r="BK19" s="666"/>
      <c r="BL19" s="666"/>
      <c r="BM19" s="666"/>
      <c r="BN19" s="667"/>
      <c r="BO19" s="668">
        <v>0.5</v>
      </c>
      <c r="BP19" s="668"/>
      <c r="BQ19" s="668"/>
      <c r="BR19" s="668"/>
      <c r="BS19" s="669" t="s">
        <v>129</v>
      </c>
      <c r="BT19" s="669"/>
      <c r="BU19" s="669"/>
      <c r="BV19" s="669"/>
      <c r="BW19" s="669"/>
      <c r="BX19" s="669"/>
      <c r="BY19" s="669"/>
      <c r="BZ19" s="669"/>
      <c r="CA19" s="669"/>
      <c r="CB19" s="673"/>
      <c r="CD19" s="680" t="s">
        <v>277</v>
      </c>
      <c r="CE19" s="681"/>
      <c r="CF19" s="681"/>
      <c r="CG19" s="681"/>
      <c r="CH19" s="681"/>
      <c r="CI19" s="681"/>
      <c r="CJ19" s="681"/>
      <c r="CK19" s="681"/>
      <c r="CL19" s="681"/>
      <c r="CM19" s="681"/>
      <c r="CN19" s="681"/>
      <c r="CO19" s="681"/>
      <c r="CP19" s="681"/>
      <c r="CQ19" s="682"/>
      <c r="CR19" s="665" t="s">
        <v>236</v>
      </c>
      <c r="CS19" s="666"/>
      <c r="CT19" s="666"/>
      <c r="CU19" s="666"/>
      <c r="CV19" s="666"/>
      <c r="CW19" s="666"/>
      <c r="CX19" s="666"/>
      <c r="CY19" s="667"/>
      <c r="CZ19" s="668" t="s">
        <v>236</v>
      </c>
      <c r="DA19" s="668"/>
      <c r="DB19" s="668"/>
      <c r="DC19" s="668"/>
      <c r="DD19" s="674" t="s">
        <v>236</v>
      </c>
      <c r="DE19" s="666"/>
      <c r="DF19" s="666"/>
      <c r="DG19" s="666"/>
      <c r="DH19" s="666"/>
      <c r="DI19" s="666"/>
      <c r="DJ19" s="666"/>
      <c r="DK19" s="666"/>
      <c r="DL19" s="666"/>
      <c r="DM19" s="666"/>
      <c r="DN19" s="666"/>
      <c r="DO19" s="666"/>
      <c r="DP19" s="667"/>
      <c r="DQ19" s="674" t="s">
        <v>243</v>
      </c>
      <c r="DR19" s="666"/>
      <c r="DS19" s="666"/>
      <c r="DT19" s="666"/>
      <c r="DU19" s="666"/>
      <c r="DV19" s="666"/>
      <c r="DW19" s="666"/>
      <c r="DX19" s="666"/>
      <c r="DY19" s="666"/>
      <c r="DZ19" s="666"/>
      <c r="EA19" s="666"/>
      <c r="EB19" s="666"/>
      <c r="EC19" s="675"/>
    </row>
    <row r="20" spans="2:133" ht="11.25" customHeight="1" x14ac:dyDescent="0.15">
      <c r="B20" s="662" t="s">
        <v>278</v>
      </c>
      <c r="C20" s="663"/>
      <c r="D20" s="663"/>
      <c r="E20" s="663"/>
      <c r="F20" s="663"/>
      <c r="G20" s="663"/>
      <c r="H20" s="663"/>
      <c r="I20" s="663"/>
      <c r="J20" s="663"/>
      <c r="K20" s="663"/>
      <c r="L20" s="663"/>
      <c r="M20" s="663"/>
      <c r="N20" s="663"/>
      <c r="O20" s="663"/>
      <c r="P20" s="663"/>
      <c r="Q20" s="664"/>
      <c r="R20" s="665">
        <v>1972</v>
      </c>
      <c r="S20" s="666"/>
      <c r="T20" s="666"/>
      <c r="U20" s="666"/>
      <c r="V20" s="666"/>
      <c r="W20" s="666"/>
      <c r="X20" s="666"/>
      <c r="Y20" s="667"/>
      <c r="Z20" s="668">
        <v>0</v>
      </c>
      <c r="AA20" s="668"/>
      <c r="AB20" s="668"/>
      <c r="AC20" s="668"/>
      <c r="AD20" s="669">
        <v>1972</v>
      </c>
      <c r="AE20" s="669"/>
      <c r="AF20" s="669"/>
      <c r="AG20" s="669"/>
      <c r="AH20" s="669"/>
      <c r="AI20" s="669"/>
      <c r="AJ20" s="669"/>
      <c r="AK20" s="669"/>
      <c r="AL20" s="670">
        <v>0.1</v>
      </c>
      <c r="AM20" s="671"/>
      <c r="AN20" s="671"/>
      <c r="AO20" s="672"/>
      <c r="AP20" s="662" t="s">
        <v>279</v>
      </c>
      <c r="AQ20" s="663"/>
      <c r="AR20" s="663"/>
      <c r="AS20" s="663"/>
      <c r="AT20" s="663"/>
      <c r="AU20" s="663"/>
      <c r="AV20" s="663"/>
      <c r="AW20" s="663"/>
      <c r="AX20" s="663"/>
      <c r="AY20" s="663"/>
      <c r="AZ20" s="663"/>
      <c r="BA20" s="663"/>
      <c r="BB20" s="663"/>
      <c r="BC20" s="663"/>
      <c r="BD20" s="663"/>
      <c r="BE20" s="663"/>
      <c r="BF20" s="664"/>
      <c r="BG20" s="665">
        <v>2643</v>
      </c>
      <c r="BH20" s="666"/>
      <c r="BI20" s="666"/>
      <c r="BJ20" s="666"/>
      <c r="BK20" s="666"/>
      <c r="BL20" s="666"/>
      <c r="BM20" s="666"/>
      <c r="BN20" s="667"/>
      <c r="BO20" s="668">
        <v>0.5</v>
      </c>
      <c r="BP20" s="668"/>
      <c r="BQ20" s="668"/>
      <c r="BR20" s="668"/>
      <c r="BS20" s="669" t="s">
        <v>129</v>
      </c>
      <c r="BT20" s="669"/>
      <c r="BU20" s="669"/>
      <c r="BV20" s="669"/>
      <c r="BW20" s="669"/>
      <c r="BX20" s="669"/>
      <c r="BY20" s="669"/>
      <c r="BZ20" s="669"/>
      <c r="CA20" s="669"/>
      <c r="CB20" s="673"/>
      <c r="CD20" s="680" t="s">
        <v>280</v>
      </c>
      <c r="CE20" s="681"/>
      <c r="CF20" s="681"/>
      <c r="CG20" s="681"/>
      <c r="CH20" s="681"/>
      <c r="CI20" s="681"/>
      <c r="CJ20" s="681"/>
      <c r="CK20" s="681"/>
      <c r="CL20" s="681"/>
      <c r="CM20" s="681"/>
      <c r="CN20" s="681"/>
      <c r="CO20" s="681"/>
      <c r="CP20" s="681"/>
      <c r="CQ20" s="682"/>
      <c r="CR20" s="665">
        <v>3873327</v>
      </c>
      <c r="CS20" s="666"/>
      <c r="CT20" s="666"/>
      <c r="CU20" s="666"/>
      <c r="CV20" s="666"/>
      <c r="CW20" s="666"/>
      <c r="CX20" s="666"/>
      <c r="CY20" s="667"/>
      <c r="CZ20" s="668">
        <v>100</v>
      </c>
      <c r="DA20" s="668"/>
      <c r="DB20" s="668"/>
      <c r="DC20" s="668"/>
      <c r="DD20" s="674">
        <v>317885</v>
      </c>
      <c r="DE20" s="666"/>
      <c r="DF20" s="666"/>
      <c r="DG20" s="666"/>
      <c r="DH20" s="666"/>
      <c r="DI20" s="666"/>
      <c r="DJ20" s="666"/>
      <c r="DK20" s="666"/>
      <c r="DL20" s="666"/>
      <c r="DM20" s="666"/>
      <c r="DN20" s="666"/>
      <c r="DO20" s="666"/>
      <c r="DP20" s="667"/>
      <c r="DQ20" s="674">
        <v>2922366</v>
      </c>
      <c r="DR20" s="666"/>
      <c r="DS20" s="666"/>
      <c r="DT20" s="666"/>
      <c r="DU20" s="666"/>
      <c r="DV20" s="666"/>
      <c r="DW20" s="666"/>
      <c r="DX20" s="666"/>
      <c r="DY20" s="666"/>
      <c r="DZ20" s="666"/>
      <c r="EA20" s="666"/>
      <c r="EB20" s="666"/>
      <c r="EC20" s="675"/>
    </row>
    <row r="21" spans="2:133" ht="11.25" customHeight="1" x14ac:dyDescent="0.15">
      <c r="B21" s="662" t="s">
        <v>281</v>
      </c>
      <c r="C21" s="663"/>
      <c r="D21" s="663"/>
      <c r="E21" s="663"/>
      <c r="F21" s="663"/>
      <c r="G21" s="663"/>
      <c r="H21" s="663"/>
      <c r="I21" s="663"/>
      <c r="J21" s="663"/>
      <c r="K21" s="663"/>
      <c r="L21" s="663"/>
      <c r="M21" s="663"/>
      <c r="N21" s="663"/>
      <c r="O21" s="663"/>
      <c r="P21" s="663"/>
      <c r="Q21" s="664"/>
      <c r="R21" s="665">
        <v>240</v>
      </c>
      <c r="S21" s="666"/>
      <c r="T21" s="666"/>
      <c r="U21" s="666"/>
      <c r="V21" s="666"/>
      <c r="W21" s="666"/>
      <c r="X21" s="666"/>
      <c r="Y21" s="667"/>
      <c r="Z21" s="668">
        <v>0</v>
      </c>
      <c r="AA21" s="668"/>
      <c r="AB21" s="668"/>
      <c r="AC21" s="668"/>
      <c r="AD21" s="669">
        <v>240</v>
      </c>
      <c r="AE21" s="669"/>
      <c r="AF21" s="669"/>
      <c r="AG21" s="669"/>
      <c r="AH21" s="669"/>
      <c r="AI21" s="669"/>
      <c r="AJ21" s="669"/>
      <c r="AK21" s="669"/>
      <c r="AL21" s="670">
        <v>0</v>
      </c>
      <c r="AM21" s="671"/>
      <c r="AN21" s="671"/>
      <c r="AO21" s="672"/>
      <c r="AP21" s="684" t="s">
        <v>282</v>
      </c>
      <c r="AQ21" s="685"/>
      <c r="AR21" s="685"/>
      <c r="AS21" s="685"/>
      <c r="AT21" s="685"/>
      <c r="AU21" s="685"/>
      <c r="AV21" s="685"/>
      <c r="AW21" s="685"/>
      <c r="AX21" s="685"/>
      <c r="AY21" s="685"/>
      <c r="AZ21" s="685"/>
      <c r="BA21" s="685"/>
      <c r="BB21" s="685"/>
      <c r="BC21" s="685"/>
      <c r="BD21" s="685"/>
      <c r="BE21" s="685"/>
      <c r="BF21" s="686"/>
      <c r="BG21" s="665">
        <v>2643</v>
      </c>
      <c r="BH21" s="666"/>
      <c r="BI21" s="666"/>
      <c r="BJ21" s="666"/>
      <c r="BK21" s="666"/>
      <c r="BL21" s="666"/>
      <c r="BM21" s="666"/>
      <c r="BN21" s="667"/>
      <c r="BO21" s="668">
        <v>0.5</v>
      </c>
      <c r="BP21" s="668"/>
      <c r="BQ21" s="668"/>
      <c r="BR21" s="668"/>
      <c r="BS21" s="669" t="s">
        <v>129</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283</v>
      </c>
      <c r="C22" s="702"/>
      <c r="D22" s="702"/>
      <c r="E22" s="702"/>
      <c r="F22" s="702"/>
      <c r="G22" s="702"/>
      <c r="H22" s="702"/>
      <c r="I22" s="702"/>
      <c r="J22" s="702"/>
      <c r="K22" s="702"/>
      <c r="L22" s="702"/>
      <c r="M22" s="702"/>
      <c r="N22" s="702"/>
      <c r="O22" s="702"/>
      <c r="P22" s="702"/>
      <c r="Q22" s="703"/>
      <c r="R22" s="665">
        <v>52304</v>
      </c>
      <c r="S22" s="666"/>
      <c r="T22" s="666"/>
      <c r="U22" s="666"/>
      <c r="V22" s="666"/>
      <c r="W22" s="666"/>
      <c r="X22" s="666"/>
      <c r="Y22" s="667"/>
      <c r="Z22" s="668">
        <v>1.2</v>
      </c>
      <c r="AA22" s="668"/>
      <c r="AB22" s="668"/>
      <c r="AC22" s="668"/>
      <c r="AD22" s="669">
        <v>52304</v>
      </c>
      <c r="AE22" s="669"/>
      <c r="AF22" s="669"/>
      <c r="AG22" s="669"/>
      <c r="AH22" s="669"/>
      <c r="AI22" s="669"/>
      <c r="AJ22" s="669"/>
      <c r="AK22" s="669"/>
      <c r="AL22" s="670">
        <v>1.8</v>
      </c>
      <c r="AM22" s="671"/>
      <c r="AN22" s="671"/>
      <c r="AO22" s="672"/>
      <c r="AP22" s="684" t="s">
        <v>284</v>
      </c>
      <c r="AQ22" s="685"/>
      <c r="AR22" s="685"/>
      <c r="AS22" s="685"/>
      <c r="AT22" s="685"/>
      <c r="AU22" s="685"/>
      <c r="AV22" s="685"/>
      <c r="AW22" s="685"/>
      <c r="AX22" s="685"/>
      <c r="AY22" s="685"/>
      <c r="AZ22" s="685"/>
      <c r="BA22" s="685"/>
      <c r="BB22" s="685"/>
      <c r="BC22" s="685"/>
      <c r="BD22" s="685"/>
      <c r="BE22" s="685"/>
      <c r="BF22" s="686"/>
      <c r="BG22" s="665" t="s">
        <v>129</v>
      </c>
      <c r="BH22" s="666"/>
      <c r="BI22" s="666"/>
      <c r="BJ22" s="666"/>
      <c r="BK22" s="666"/>
      <c r="BL22" s="666"/>
      <c r="BM22" s="666"/>
      <c r="BN22" s="667"/>
      <c r="BO22" s="668" t="s">
        <v>236</v>
      </c>
      <c r="BP22" s="668"/>
      <c r="BQ22" s="668"/>
      <c r="BR22" s="668"/>
      <c r="BS22" s="669" t="s">
        <v>236</v>
      </c>
      <c r="BT22" s="669"/>
      <c r="BU22" s="669"/>
      <c r="BV22" s="669"/>
      <c r="BW22" s="669"/>
      <c r="BX22" s="669"/>
      <c r="BY22" s="669"/>
      <c r="BZ22" s="669"/>
      <c r="CA22" s="669"/>
      <c r="CB22" s="673"/>
      <c r="CD22" s="647" t="s">
        <v>285</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286</v>
      </c>
      <c r="C23" s="663"/>
      <c r="D23" s="663"/>
      <c r="E23" s="663"/>
      <c r="F23" s="663"/>
      <c r="G23" s="663"/>
      <c r="H23" s="663"/>
      <c r="I23" s="663"/>
      <c r="J23" s="663"/>
      <c r="K23" s="663"/>
      <c r="L23" s="663"/>
      <c r="M23" s="663"/>
      <c r="N23" s="663"/>
      <c r="O23" s="663"/>
      <c r="P23" s="663"/>
      <c r="Q23" s="664"/>
      <c r="R23" s="665">
        <v>2308840</v>
      </c>
      <c r="S23" s="666"/>
      <c r="T23" s="666"/>
      <c r="U23" s="666"/>
      <c r="V23" s="666"/>
      <c r="W23" s="666"/>
      <c r="X23" s="666"/>
      <c r="Y23" s="667"/>
      <c r="Z23" s="668">
        <v>52</v>
      </c>
      <c r="AA23" s="668"/>
      <c r="AB23" s="668"/>
      <c r="AC23" s="668"/>
      <c r="AD23" s="669">
        <v>2142416</v>
      </c>
      <c r="AE23" s="669"/>
      <c r="AF23" s="669"/>
      <c r="AG23" s="669"/>
      <c r="AH23" s="669"/>
      <c r="AI23" s="669"/>
      <c r="AJ23" s="669"/>
      <c r="AK23" s="669"/>
      <c r="AL23" s="670">
        <v>72.2</v>
      </c>
      <c r="AM23" s="671"/>
      <c r="AN23" s="671"/>
      <c r="AO23" s="672"/>
      <c r="AP23" s="684" t="s">
        <v>287</v>
      </c>
      <c r="AQ23" s="685"/>
      <c r="AR23" s="685"/>
      <c r="AS23" s="685"/>
      <c r="AT23" s="685"/>
      <c r="AU23" s="685"/>
      <c r="AV23" s="685"/>
      <c r="AW23" s="685"/>
      <c r="AX23" s="685"/>
      <c r="AY23" s="685"/>
      <c r="AZ23" s="685"/>
      <c r="BA23" s="685"/>
      <c r="BB23" s="685"/>
      <c r="BC23" s="685"/>
      <c r="BD23" s="685"/>
      <c r="BE23" s="685"/>
      <c r="BF23" s="686"/>
      <c r="BG23" s="665" t="s">
        <v>129</v>
      </c>
      <c r="BH23" s="666"/>
      <c r="BI23" s="666"/>
      <c r="BJ23" s="666"/>
      <c r="BK23" s="666"/>
      <c r="BL23" s="666"/>
      <c r="BM23" s="666"/>
      <c r="BN23" s="667"/>
      <c r="BO23" s="668" t="s">
        <v>129</v>
      </c>
      <c r="BP23" s="668"/>
      <c r="BQ23" s="668"/>
      <c r="BR23" s="668"/>
      <c r="BS23" s="669" t="s">
        <v>236</v>
      </c>
      <c r="BT23" s="669"/>
      <c r="BU23" s="669"/>
      <c r="BV23" s="669"/>
      <c r="BW23" s="669"/>
      <c r="BX23" s="669"/>
      <c r="BY23" s="669"/>
      <c r="BZ23" s="669"/>
      <c r="CA23" s="669"/>
      <c r="CB23" s="673"/>
      <c r="CD23" s="647" t="s">
        <v>225</v>
      </c>
      <c r="CE23" s="648"/>
      <c r="CF23" s="648"/>
      <c r="CG23" s="648"/>
      <c r="CH23" s="648"/>
      <c r="CI23" s="648"/>
      <c r="CJ23" s="648"/>
      <c r="CK23" s="648"/>
      <c r="CL23" s="648"/>
      <c r="CM23" s="648"/>
      <c r="CN23" s="648"/>
      <c r="CO23" s="648"/>
      <c r="CP23" s="648"/>
      <c r="CQ23" s="649"/>
      <c r="CR23" s="647" t="s">
        <v>288</v>
      </c>
      <c r="CS23" s="648"/>
      <c r="CT23" s="648"/>
      <c r="CU23" s="648"/>
      <c r="CV23" s="648"/>
      <c r="CW23" s="648"/>
      <c r="CX23" s="648"/>
      <c r="CY23" s="649"/>
      <c r="CZ23" s="647" t="s">
        <v>289</v>
      </c>
      <c r="DA23" s="648"/>
      <c r="DB23" s="648"/>
      <c r="DC23" s="649"/>
      <c r="DD23" s="647" t="s">
        <v>290</v>
      </c>
      <c r="DE23" s="648"/>
      <c r="DF23" s="648"/>
      <c r="DG23" s="648"/>
      <c r="DH23" s="648"/>
      <c r="DI23" s="648"/>
      <c r="DJ23" s="648"/>
      <c r="DK23" s="649"/>
      <c r="DL23" s="696" t="s">
        <v>291</v>
      </c>
      <c r="DM23" s="697"/>
      <c r="DN23" s="697"/>
      <c r="DO23" s="697"/>
      <c r="DP23" s="697"/>
      <c r="DQ23" s="697"/>
      <c r="DR23" s="697"/>
      <c r="DS23" s="697"/>
      <c r="DT23" s="697"/>
      <c r="DU23" s="697"/>
      <c r="DV23" s="698"/>
      <c r="DW23" s="647" t="s">
        <v>292</v>
      </c>
      <c r="DX23" s="648"/>
      <c r="DY23" s="648"/>
      <c r="DZ23" s="648"/>
      <c r="EA23" s="648"/>
      <c r="EB23" s="648"/>
      <c r="EC23" s="649"/>
    </row>
    <row r="24" spans="2:133" ht="11.25" customHeight="1" x14ac:dyDescent="0.15">
      <c r="B24" s="662" t="s">
        <v>293</v>
      </c>
      <c r="C24" s="663"/>
      <c r="D24" s="663"/>
      <c r="E24" s="663"/>
      <c r="F24" s="663"/>
      <c r="G24" s="663"/>
      <c r="H24" s="663"/>
      <c r="I24" s="663"/>
      <c r="J24" s="663"/>
      <c r="K24" s="663"/>
      <c r="L24" s="663"/>
      <c r="M24" s="663"/>
      <c r="N24" s="663"/>
      <c r="O24" s="663"/>
      <c r="P24" s="663"/>
      <c r="Q24" s="664"/>
      <c r="R24" s="665">
        <v>2142416</v>
      </c>
      <c r="S24" s="666"/>
      <c r="T24" s="666"/>
      <c r="U24" s="666"/>
      <c r="V24" s="666"/>
      <c r="W24" s="666"/>
      <c r="X24" s="666"/>
      <c r="Y24" s="667"/>
      <c r="Z24" s="668">
        <v>48.3</v>
      </c>
      <c r="AA24" s="668"/>
      <c r="AB24" s="668"/>
      <c r="AC24" s="668"/>
      <c r="AD24" s="669">
        <v>2142416</v>
      </c>
      <c r="AE24" s="669"/>
      <c r="AF24" s="669"/>
      <c r="AG24" s="669"/>
      <c r="AH24" s="669"/>
      <c r="AI24" s="669"/>
      <c r="AJ24" s="669"/>
      <c r="AK24" s="669"/>
      <c r="AL24" s="670">
        <v>72.2</v>
      </c>
      <c r="AM24" s="671"/>
      <c r="AN24" s="671"/>
      <c r="AO24" s="672"/>
      <c r="AP24" s="684" t="s">
        <v>294</v>
      </c>
      <c r="AQ24" s="685"/>
      <c r="AR24" s="685"/>
      <c r="AS24" s="685"/>
      <c r="AT24" s="685"/>
      <c r="AU24" s="685"/>
      <c r="AV24" s="685"/>
      <c r="AW24" s="685"/>
      <c r="AX24" s="685"/>
      <c r="AY24" s="685"/>
      <c r="AZ24" s="685"/>
      <c r="BA24" s="685"/>
      <c r="BB24" s="685"/>
      <c r="BC24" s="685"/>
      <c r="BD24" s="685"/>
      <c r="BE24" s="685"/>
      <c r="BF24" s="686"/>
      <c r="BG24" s="665" t="s">
        <v>129</v>
      </c>
      <c r="BH24" s="666"/>
      <c r="BI24" s="666"/>
      <c r="BJ24" s="666"/>
      <c r="BK24" s="666"/>
      <c r="BL24" s="666"/>
      <c r="BM24" s="666"/>
      <c r="BN24" s="667"/>
      <c r="BO24" s="668" t="s">
        <v>129</v>
      </c>
      <c r="BP24" s="668"/>
      <c r="BQ24" s="668"/>
      <c r="BR24" s="668"/>
      <c r="BS24" s="669" t="s">
        <v>129</v>
      </c>
      <c r="BT24" s="669"/>
      <c r="BU24" s="669"/>
      <c r="BV24" s="669"/>
      <c r="BW24" s="669"/>
      <c r="BX24" s="669"/>
      <c r="BY24" s="669"/>
      <c r="BZ24" s="669"/>
      <c r="CA24" s="669"/>
      <c r="CB24" s="673"/>
      <c r="CD24" s="676" t="s">
        <v>295</v>
      </c>
      <c r="CE24" s="677"/>
      <c r="CF24" s="677"/>
      <c r="CG24" s="677"/>
      <c r="CH24" s="677"/>
      <c r="CI24" s="677"/>
      <c r="CJ24" s="677"/>
      <c r="CK24" s="677"/>
      <c r="CL24" s="677"/>
      <c r="CM24" s="677"/>
      <c r="CN24" s="677"/>
      <c r="CO24" s="677"/>
      <c r="CP24" s="677"/>
      <c r="CQ24" s="678"/>
      <c r="CR24" s="654">
        <v>1469658</v>
      </c>
      <c r="CS24" s="655"/>
      <c r="CT24" s="655"/>
      <c r="CU24" s="655"/>
      <c r="CV24" s="655"/>
      <c r="CW24" s="655"/>
      <c r="CX24" s="655"/>
      <c r="CY24" s="656"/>
      <c r="CZ24" s="659">
        <v>37.9</v>
      </c>
      <c r="DA24" s="660"/>
      <c r="DB24" s="660"/>
      <c r="DC24" s="679"/>
      <c r="DD24" s="707">
        <v>1285616</v>
      </c>
      <c r="DE24" s="655"/>
      <c r="DF24" s="655"/>
      <c r="DG24" s="655"/>
      <c r="DH24" s="655"/>
      <c r="DI24" s="655"/>
      <c r="DJ24" s="655"/>
      <c r="DK24" s="656"/>
      <c r="DL24" s="707">
        <v>1240195</v>
      </c>
      <c r="DM24" s="655"/>
      <c r="DN24" s="655"/>
      <c r="DO24" s="655"/>
      <c r="DP24" s="655"/>
      <c r="DQ24" s="655"/>
      <c r="DR24" s="655"/>
      <c r="DS24" s="655"/>
      <c r="DT24" s="655"/>
      <c r="DU24" s="655"/>
      <c r="DV24" s="656"/>
      <c r="DW24" s="659">
        <v>40.299999999999997</v>
      </c>
      <c r="DX24" s="660"/>
      <c r="DY24" s="660"/>
      <c r="DZ24" s="660"/>
      <c r="EA24" s="660"/>
      <c r="EB24" s="660"/>
      <c r="EC24" s="661"/>
    </row>
    <row r="25" spans="2:133" ht="11.25" customHeight="1" x14ac:dyDescent="0.15">
      <c r="B25" s="662" t="s">
        <v>296</v>
      </c>
      <c r="C25" s="663"/>
      <c r="D25" s="663"/>
      <c r="E25" s="663"/>
      <c r="F25" s="663"/>
      <c r="G25" s="663"/>
      <c r="H25" s="663"/>
      <c r="I25" s="663"/>
      <c r="J25" s="663"/>
      <c r="K25" s="663"/>
      <c r="L25" s="663"/>
      <c r="M25" s="663"/>
      <c r="N25" s="663"/>
      <c r="O25" s="663"/>
      <c r="P25" s="663"/>
      <c r="Q25" s="664"/>
      <c r="R25" s="665">
        <v>166424</v>
      </c>
      <c r="S25" s="666"/>
      <c r="T25" s="666"/>
      <c r="U25" s="666"/>
      <c r="V25" s="666"/>
      <c r="W25" s="666"/>
      <c r="X25" s="666"/>
      <c r="Y25" s="667"/>
      <c r="Z25" s="668">
        <v>3.8</v>
      </c>
      <c r="AA25" s="668"/>
      <c r="AB25" s="668"/>
      <c r="AC25" s="668"/>
      <c r="AD25" s="669" t="s">
        <v>236</v>
      </c>
      <c r="AE25" s="669"/>
      <c r="AF25" s="669"/>
      <c r="AG25" s="669"/>
      <c r="AH25" s="669"/>
      <c r="AI25" s="669"/>
      <c r="AJ25" s="669"/>
      <c r="AK25" s="669"/>
      <c r="AL25" s="670" t="s">
        <v>129</v>
      </c>
      <c r="AM25" s="671"/>
      <c r="AN25" s="671"/>
      <c r="AO25" s="672"/>
      <c r="AP25" s="684" t="s">
        <v>297</v>
      </c>
      <c r="AQ25" s="685"/>
      <c r="AR25" s="685"/>
      <c r="AS25" s="685"/>
      <c r="AT25" s="685"/>
      <c r="AU25" s="685"/>
      <c r="AV25" s="685"/>
      <c r="AW25" s="685"/>
      <c r="AX25" s="685"/>
      <c r="AY25" s="685"/>
      <c r="AZ25" s="685"/>
      <c r="BA25" s="685"/>
      <c r="BB25" s="685"/>
      <c r="BC25" s="685"/>
      <c r="BD25" s="685"/>
      <c r="BE25" s="685"/>
      <c r="BF25" s="686"/>
      <c r="BG25" s="665" t="s">
        <v>129</v>
      </c>
      <c r="BH25" s="666"/>
      <c r="BI25" s="666"/>
      <c r="BJ25" s="666"/>
      <c r="BK25" s="666"/>
      <c r="BL25" s="666"/>
      <c r="BM25" s="666"/>
      <c r="BN25" s="667"/>
      <c r="BO25" s="668" t="s">
        <v>236</v>
      </c>
      <c r="BP25" s="668"/>
      <c r="BQ25" s="668"/>
      <c r="BR25" s="668"/>
      <c r="BS25" s="669" t="s">
        <v>236</v>
      </c>
      <c r="BT25" s="669"/>
      <c r="BU25" s="669"/>
      <c r="BV25" s="669"/>
      <c r="BW25" s="669"/>
      <c r="BX25" s="669"/>
      <c r="BY25" s="669"/>
      <c r="BZ25" s="669"/>
      <c r="CA25" s="669"/>
      <c r="CB25" s="673"/>
      <c r="CD25" s="680" t="s">
        <v>298</v>
      </c>
      <c r="CE25" s="681"/>
      <c r="CF25" s="681"/>
      <c r="CG25" s="681"/>
      <c r="CH25" s="681"/>
      <c r="CI25" s="681"/>
      <c r="CJ25" s="681"/>
      <c r="CK25" s="681"/>
      <c r="CL25" s="681"/>
      <c r="CM25" s="681"/>
      <c r="CN25" s="681"/>
      <c r="CO25" s="681"/>
      <c r="CP25" s="681"/>
      <c r="CQ25" s="682"/>
      <c r="CR25" s="665">
        <v>738759</v>
      </c>
      <c r="CS25" s="704"/>
      <c r="CT25" s="704"/>
      <c r="CU25" s="704"/>
      <c r="CV25" s="704"/>
      <c r="CW25" s="704"/>
      <c r="CX25" s="704"/>
      <c r="CY25" s="705"/>
      <c r="CZ25" s="670">
        <v>19.100000000000001</v>
      </c>
      <c r="DA25" s="699"/>
      <c r="DB25" s="699"/>
      <c r="DC25" s="706"/>
      <c r="DD25" s="674">
        <v>716876</v>
      </c>
      <c r="DE25" s="704"/>
      <c r="DF25" s="704"/>
      <c r="DG25" s="704"/>
      <c r="DH25" s="704"/>
      <c r="DI25" s="704"/>
      <c r="DJ25" s="704"/>
      <c r="DK25" s="705"/>
      <c r="DL25" s="674">
        <v>716079</v>
      </c>
      <c r="DM25" s="704"/>
      <c r="DN25" s="704"/>
      <c r="DO25" s="704"/>
      <c r="DP25" s="704"/>
      <c r="DQ25" s="704"/>
      <c r="DR25" s="704"/>
      <c r="DS25" s="704"/>
      <c r="DT25" s="704"/>
      <c r="DU25" s="704"/>
      <c r="DV25" s="705"/>
      <c r="DW25" s="670">
        <v>23.3</v>
      </c>
      <c r="DX25" s="699"/>
      <c r="DY25" s="699"/>
      <c r="DZ25" s="699"/>
      <c r="EA25" s="699"/>
      <c r="EB25" s="699"/>
      <c r="EC25" s="700"/>
    </row>
    <row r="26" spans="2:133" ht="11.25" customHeight="1" x14ac:dyDescent="0.15">
      <c r="B26" s="662" t="s">
        <v>299</v>
      </c>
      <c r="C26" s="663"/>
      <c r="D26" s="663"/>
      <c r="E26" s="663"/>
      <c r="F26" s="663"/>
      <c r="G26" s="663"/>
      <c r="H26" s="663"/>
      <c r="I26" s="663"/>
      <c r="J26" s="663"/>
      <c r="K26" s="663"/>
      <c r="L26" s="663"/>
      <c r="M26" s="663"/>
      <c r="N26" s="663"/>
      <c r="O26" s="663"/>
      <c r="P26" s="663"/>
      <c r="Q26" s="664"/>
      <c r="R26" s="665" t="s">
        <v>129</v>
      </c>
      <c r="S26" s="666"/>
      <c r="T26" s="666"/>
      <c r="U26" s="666"/>
      <c r="V26" s="666"/>
      <c r="W26" s="666"/>
      <c r="X26" s="666"/>
      <c r="Y26" s="667"/>
      <c r="Z26" s="668" t="s">
        <v>236</v>
      </c>
      <c r="AA26" s="668"/>
      <c r="AB26" s="668"/>
      <c r="AC26" s="668"/>
      <c r="AD26" s="669" t="s">
        <v>243</v>
      </c>
      <c r="AE26" s="669"/>
      <c r="AF26" s="669"/>
      <c r="AG26" s="669"/>
      <c r="AH26" s="669"/>
      <c r="AI26" s="669"/>
      <c r="AJ26" s="669"/>
      <c r="AK26" s="669"/>
      <c r="AL26" s="670" t="s">
        <v>137</v>
      </c>
      <c r="AM26" s="671"/>
      <c r="AN26" s="671"/>
      <c r="AO26" s="672"/>
      <c r="AP26" s="684" t="s">
        <v>300</v>
      </c>
      <c r="AQ26" s="708"/>
      <c r="AR26" s="708"/>
      <c r="AS26" s="708"/>
      <c r="AT26" s="708"/>
      <c r="AU26" s="708"/>
      <c r="AV26" s="708"/>
      <c r="AW26" s="708"/>
      <c r="AX26" s="708"/>
      <c r="AY26" s="708"/>
      <c r="AZ26" s="708"/>
      <c r="BA26" s="708"/>
      <c r="BB26" s="708"/>
      <c r="BC26" s="708"/>
      <c r="BD26" s="708"/>
      <c r="BE26" s="708"/>
      <c r="BF26" s="686"/>
      <c r="BG26" s="665" t="s">
        <v>236</v>
      </c>
      <c r="BH26" s="666"/>
      <c r="BI26" s="666"/>
      <c r="BJ26" s="666"/>
      <c r="BK26" s="666"/>
      <c r="BL26" s="666"/>
      <c r="BM26" s="666"/>
      <c r="BN26" s="667"/>
      <c r="BO26" s="668" t="s">
        <v>236</v>
      </c>
      <c r="BP26" s="668"/>
      <c r="BQ26" s="668"/>
      <c r="BR26" s="668"/>
      <c r="BS26" s="669" t="s">
        <v>236</v>
      </c>
      <c r="BT26" s="669"/>
      <c r="BU26" s="669"/>
      <c r="BV26" s="669"/>
      <c r="BW26" s="669"/>
      <c r="BX26" s="669"/>
      <c r="BY26" s="669"/>
      <c r="BZ26" s="669"/>
      <c r="CA26" s="669"/>
      <c r="CB26" s="673"/>
      <c r="CD26" s="680" t="s">
        <v>301</v>
      </c>
      <c r="CE26" s="681"/>
      <c r="CF26" s="681"/>
      <c r="CG26" s="681"/>
      <c r="CH26" s="681"/>
      <c r="CI26" s="681"/>
      <c r="CJ26" s="681"/>
      <c r="CK26" s="681"/>
      <c r="CL26" s="681"/>
      <c r="CM26" s="681"/>
      <c r="CN26" s="681"/>
      <c r="CO26" s="681"/>
      <c r="CP26" s="681"/>
      <c r="CQ26" s="682"/>
      <c r="CR26" s="665">
        <v>451444</v>
      </c>
      <c r="CS26" s="666"/>
      <c r="CT26" s="666"/>
      <c r="CU26" s="666"/>
      <c r="CV26" s="666"/>
      <c r="CW26" s="666"/>
      <c r="CX26" s="666"/>
      <c r="CY26" s="667"/>
      <c r="CZ26" s="670">
        <v>11.7</v>
      </c>
      <c r="DA26" s="699"/>
      <c r="DB26" s="699"/>
      <c r="DC26" s="706"/>
      <c r="DD26" s="674">
        <v>434315</v>
      </c>
      <c r="DE26" s="666"/>
      <c r="DF26" s="666"/>
      <c r="DG26" s="666"/>
      <c r="DH26" s="666"/>
      <c r="DI26" s="666"/>
      <c r="DJ26" s="666"/>
      <c r="DK26" s="667"/>
      <c r="DL26" s="674" t="s">
        <v>236</v>
      </c>
      <c r="DM26" s="666"/>
      <c r="DN26" s="666"/>
      <c r="DO26" s="666"/>
      <c r="DP26" s="666"/>
      <c r="DQ26" s="666"/>
      <c r="DR26" s="666"/>
      <c r="DS26" s="666"/>
      <c r="DT26" s="666"/>
      <c r="DU26" s="666"/>
      <c r="DV26" s="667"/>
      <c r="DW26" s="670" t="s">
        <v>137</v>
      </c>
      <c r="DX26" s="699"/>
      <c r="DY26" s="699"/>
      <c r="DZ26" s="699"/>
      <c r="EA26" s="699"/>
      <c r="EB26" s="699"/>
      <c r="EC26" s="700"/>
    </row>
    <row r="27" spans="2:133" ht="11.25" customHeight="1" x14ac:dyDescent="0.15">
      <c r="B27" s="662" t="s">
        <v>302</v>
      </c>
      <c r="C27" s="663"/>
      <c r="D27" s="663"/>
      <c r="E27" s="663"/>
      <c r="F27" s="663"/>
      <c r="G27" s="663"/>
      <c r="H27" s="663"/>
      <c r="I27" s="663"/>
      <c r="J27" s="663"/>
      <c r="K27" s="663"/>
      <c r="L27" s="663"/>
      <c r="M27" s="663"/>
      <c r="N27" s="663"/>
      <c r="O27" s="663"/>
      <c r="P27" s="663"/>
      <c r="Q27" s="664"/>
      <c r="R27" s="665">
        <v>3121567</v>
      </c>
      <c r="S27" s="666"/>
      <c r="T27" s="666"/>
      <c r="U27" s="666"/>
      <c r="V27" s="666"/>
      <c r="W27" s="666"/>
      <c r="X27" s="666"/>
      <c r="Y27" s="667"/>
      <c r="Z27" s="668">
        <v>70.3</v>
      </c>
      <c r="AA27" s="668"/>
      <c r="AB27" s="668"/>
      <c r="AC27" s="668"/>
      <c r="AD27" s="669">
        <v>2955143</v>
      </c>
      <c r="AE27" s="669"/>
      <c r="AF27" s="669"/>
      <c r="AG27" s="669"/>
      <c r="AH27" s="669"/>
      <c r="AI27" s="669"/>
      <c r="AJ27" s="669"/>
      <c r="AK27" s="669"/>
      <c r="AL27" s="670">
        <v>99.6</v>
      </c>
      <c r="AM27" s="671"/>
      <c r="AN27" s="671"/>
      <c r="AO27" s="672"/>
      <c r="AP27" s="662" t="s">
        <v>303</v>
      </c>
      <c r="AQ27" s="663"/>
      <c r="AR27" s="663"/>
      <c r="AS27" s="663"/>
      <c r="AT27" s="663"/>
      <c r="AU27" s="663"/>
      <c r="AV27" s="663"/>
      <c r="AW27" s="663"/>
      <c r="AX27" s="663"/>
      <c r="AY27" s="663"/>
      <c r="AZ27" s="663"/>
      <c r="BA27" s="663"/>
      <c r="BB27" s="663"/>
      <c r="BC27" s="663"/>
      <c r="BD27" s="663"/>
      <c r="BE27" s="663"/>
      <c r="BF27" s="664"/>
      <c r="BG27" s="665">
        <v>551639</v>
      </c>
      <c r="BH27" s="666"/>
      <c r="BI27" s="666"/>
      <c r="BJ27" s="666"/>
      <c r="BK27" s="666"/>
      <c r="BL27" s="666"/>
      <c r="BM27" s="666"/>
      <c r="BN27" s="667"/>
      <c r="BO27" s="668">
        <v>100</v>
      </c>
      <c r="BP27" s="668"/>
      <c r="BQ27" s="668"/>
      <c r="BR27" s="668"/>
      <c r="BS27" s="669" t="s">
        <v>236</v>
      </c>
      <c r="BT27" s="669"/>
      <c r="BU27" s="669"/>
      <c r="BV27" s="669"/>
      <c r="BW27" s="669"/>
      <c r="BX27" s="669"/>
      <c r="BY27" s="669"/>
      <c r="BZ27" s="669"/>
      <c r="CA27" s="669"/>
      <c r="CB27" s="673"/>
      <c r="CD27" s="680" t="s">
        <v>304</v>
      </c>
      <c r="CE27" s="681"/>
      <c r="CF27" s="681"/>
      <c r="CG27" s="681"/>
      <c r="CH27" s="681"/>
      <c r="CI27" s="681"/>
      <c r="CJ27" s="681"/>
      <c r="CK27" s="681"/>
      <c r="CL27" s="681"/>
      <c r="CM27" s="681"/>
      <c r="CN27" s="681"/>
      <c r="CO27" s="681"/>
      <c r="CP27" s="681"/>
      <c r="CQ27" s="682"/>
      <c r="CR27" s="665">
        <v>265350</v>
      </c>
      <c r="CS27" s="704"/>
      <c r="CT27" s="704"/>
      <c r="CU27" s="704"/>
      <c r="CV27" s="704"/>
      <c r="CW27" s="704"/>
      <c r="CX27" s="704"/>
      <c r="CY27" s="705"/>
      <c r="CZ27" s="670">
        <v>6.9</v>
      </c>
      <c r="DA27" s="699"/>
      <c r="DB27" s="699"/>
      <c r="DC27" s="706"/>
      <c r="DD27" s="674">
        <v>103191</v>
      </c>
      <c r="DE27" s="704"/>
      <c r="DF27" s="704"/>
      <c r="DG27" s="704"/>
      <c r="DH27" s="704"/>
      <c r="DI27" s="704"/>
      <c r="DJ27" s="704"/>
      <c r="DK27" s="705"/>
      <c r="DL27" s="674">
        <v>58567</v>
      </c>
      <c r="DM27" s="704"/>
      <c r="DN27" s="704"/>
      <c r="DO27" s="704"/>
      <c r="DP27" s="704"/>
      <c r="DQ27" s="704"/>
      <c r="DR27" s="704"/>
      <c r="DS27" s="704"/>
      <c r="DT27" s="704"/>
      <c r="DU27" s="704"/>
      <c r="DV27" s="705"/>
      <c r="DW27" s="670">
        <v>1.9</v>
      </c>
      <c r="DX27" s="699"/>
      <c r="DY27" s="699"/>
      <c r="DZ27" s="699"/>
      <c r="EA27" s="699"/>
      <c r="EB27" s="699"/>
      <c r="EC27" s="700"/>
    </row>
    <row r="28" spans="2:133" ht="11.25" customHeight="1" x14ac:dyDescent="0.15">
      <c r="B28" s="662" t="s">
        <v>305</v>
      </c>
      <c r="C28" s="663"/>
      <c r="D28" s="663"/>
      <c r="E28" s="663"/>
      <c r="F28" s="663"/>
      <c r="G28" s="663"/>
      <c r="H28" s="663"/>
      <c r="I28" s="663"/>
      <c r="J28" s="663"/>
      <c r="K28" s="663"/>
      <c r="L28" s="663"/>
      <c r="M28" s="663"/>
      <c r="N28" s="663"/>
      <c r="O28" s="663"/>
      <c r="P28" s="663"/>
      <c r="Q28" s="664"/>
      <c r="R28" s="665">
        <v>1062</v>
      </c>
      <c r="S28" s="666"/>
      <c r="T28" s="666"/>
      <c r="U28" s="666"/>
      <c r="V28" s="666"/>
      <c r="W28" s="666"/>
      <c r="X28" s="666"/>
      <c r="Y28" s="667"/>
      <c r="Z28" s="668">
        <v>0</v>
      </c>
      <c r="AA28" s="668"/>
      <c r="AB28" s="668"/>
      <c r="AC28" s="668"/>
      <c r="AD28" s="669">
        <v>1062</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306</v>
      </c>
      <c r="CE28" s="681"/>
      <c r="CF28" s="681"/>
      <c r="CG28" s="681"/>
      <c r="CH28" s="681"/>
      <c r="CI28" s="681"/>
      <c r="CJ28" s="681"/>
      <c r="CK28" s="681"/>
      <c r="CL28" s="681"/>
      <c r="CM28" s="681"/>
      <c r="CN28" s="681"/>
      <c r="CO28" s="681"/>
      <c r="CP28" s="681"/>
      <c r="CQ28" s="682"/>
      <c r="CR28" s="665">
        <v>465549</v>
      </c>
      <c r="CS28" s="666"/>
      <c r="CT28" s="666"/>
      <c r="CU28" s="666"/>
      <c r="CV28" s="666"/>
      <c r="CW28" s="666"/>
      <c r="CX28" s="666"/>
      <c r="CY28" s="667"/>
      <c r="CZ28" s="670">
        <v>12</v>
      </c>
      <c r="DA28" s="699"/>
      <c r="DB28" s="699"/>
      <c r="DC28" s="706"/>
      <c r="DD28" s="674">
        <v>465549</v>
      </c>
      <c r="DE28" s="666"/>
      <c r="DF28" s="666"/>
      <c r="DG28" s="666"/>
      <c r="DH28" s="666"/>
      <c r="DI28" s="666"/>
      <c r="DJ28" s="666"/>
      <c r="DK28" s="667"/>
      <c r="DL28" s="674">
        <v>465549</v>
      </c>
      <c r="DM28" s="666"/>
      <c r="DN28" s="666"/>
      <c r="DO28" s="666"/>
      <c r="DP28" s="666"/>
      <c r="DQ28" s="666"/>
      <c r="DR28" s="666"/>
      <c r="DS28" s="666"/>
      <c r="DT28" s="666"/>
      <c r="DU28" s="666"/>
      <c r="DV28" s="667"/>
      <c r="DW28" s="670">
        <v>15.1</v>
      </c>
      <c r="DX28" s="699"/>
      <c r="DY28" s="699"/>
      <c r="DZ28" s="699"/>
      <c r="EA28" s="699"/>
      <c r="EB28" s="699"/>
      <c r="EC28" s="700"/>
    </row>
    <row r="29" spans="2:133" ht="11.25" customHeight="1" x14ac:dyDescent="0.15">
      <c r="B29" s="662" t="s">
        <v>307</v>
      </c>
      <c r="C29" s="663"/>
      <c r="D29" s="663"/>
      <c r="E29" s="663"/>
      <c r="F29" s="663"/>
      <c r="G29" s="663"/>
      <c r="H29" s="663"/>
      <c r="I29" s="663"/>
      <c r="J29" s="663"/>
      <c r="K29" s="663"/>
      <c r="L29" s="663"/>
      <c r="M29" s="663"/>
      <c r="N29" s="663"/>
      <c r="O29" s="663"/>
      <c r="P29" s="663"/>
      <c r="Q29" s="664"/>
      <c r="R29" s="665">
        <v>483</v>
      </c>
      <c r="S29" s="666"/>
      <c r="T29" s="666"/>
      <c r="U29" s="666"/>
      <c r="V29" s="666"/>
      <c r="W29" s="666"/>
      <c r="X29" s="666"/>
      <c r="Y29" s="667"/>
      <c r="Z29" s="668">
        <v>0</v>
      </c>
      <c r="AA29" s="668"/>
      <c r="AB29" s="668"/>
      <c r="AC29" s="668"/>
      <c r="AD29" s="669" t="s">
        <v>236</v>
      </c>
      <c r="AE29" s="669"/>
      <c r="AF29" s="669"/>
      <c r="AG29" s="669"/>
      <c r="AH29" s="669"/>
      <c r="AI29" s="669"/>
      <c r="AJ29" s="669"/>
      <c r="AK29" s="669"/>
      <c r="AL29" s="670" t="s">
        <v>129</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2" t="s">
        <v>308</v>
      </c>
      <c r="CE29" s="713"/>
      <c r="CF29" s="680" t="s">
        <v>309</v>
      </c>
      <c r="CG29" s="681"/>
      <c r="CH29" s="681"/>
      <c r="CI29" s="681"/>
      <c r="CJ29" s="681"/>
      <c r="CK29" s="681"/>
      <c r="CL29" s="681"/>
      <c r="CM29" s="681"/>
      <c r="CN29" s="681"/>
      <c r="CO29" s="681"/>
      <c r="CP29" s="681"/>
      <c r="CQ29" s="682"/>
      <c r="CR29" s="665">
        <v>465549</v>
      </c>
      <c r="CS29" s="704"/>
      <c r="CT29" s="704"/>
      <c r="CU29" s="704"/>
      <c r="CV29" s="704"/>
      <c r="CW29" s="704"/>
      <c r="CX29" s="704"/>
      <c r="CY29" s="705"/>
      <c r="CZ29" s="670">
        <v>12</v>
      </c>
      <c r="DA29" s="699"/>
      <c r="DB29" s="699"/>
      <c r="DC29" s="706"/>
      <c r="DD29" s="674">
        <v>465549</v>
      </c>
      <c r="DE29" s="704"/>
      <c r="DF29" s="704"/>
      <c r="DG29" s="704"/>
      <c r="DH29" s="704"/>
      <c r="DI29" s="704"/>
      <c r="DJ29" s="704"/>
      <c r="DK29" s="705"/>
      <c r="DL29" s="674">
        <v>465549</v>
      </c>
      <c r="DM29" s="704"/>
      <c r="DN29" s="704"/>
      <c r="DO29" s="704"/>
      <c r="DP29" s="704"/>
      <c r="DQ29" s="704"/>
      <c r="DR29" s="704"/>
      <c r="DS29" s="704"/>
      <c r="DT29" s="704"/>
      <c r="DU29" s="704"/>
      <c r="DV29" s="705"/>
      <c r="DW29" s="670">
        <v>15.1</v>
      </c>
      <c r="DX29" s="699"/>
      <c r="DY29" s="699"/>
      <c r="DZ29" s="699"/>
      <c r="EA29" s="699"/>
      <c r="EB29" s="699"/>
      <c r="EC29" s="700"/>
    </row>
    <row r="30" spans="2:133" ht="11.25" customHeight="1" x14ac:dyDescent="0.15">
      <c r="B30" s="662" t="s">
        <v>310</v>
      </c>
      <c r="C30" s="663"/>
      <c r="D30" s="663"/>
      <c r="E30" s="663"/>
      <c r="F30" s="663"/>
      <c r="G30" s="663"/>
      <c r="H30" s="663"/>
      <c r="I30" s="663"/>
      <c r="J30" s="663"/>
      <c r="K30" s="663"/>
      <c r="L30" s="663"/>
      <c r="M30" s="663"/>
      <c r="N30" s="663"/>
      <c r="O30" s="663"/>
      <c r="P30" s="663"/>
      <c r="Q30" s="664"/>
      <c r="R30" s="665">
        <v>15993</v>
      </c>
      <c r="S30" s="666"/>
      <c r="T30" s="666"/>
      <c r="U30" s="666"/>
      <c r="V30" s="666"/>
      <c r="W30" s="666"/>
      <c r="X30" s="666"/>
      <c r="Y30" s="667"/>
      <c r="Z30" s="668">
        <v>0.4</v>
      </c>
      <c r="AA30" s="668"/>
      <c r="AB30" s="668"/>
      <c r="AC30" s="668"/>
      <c r="AD30" s="669">
        <v>10563</v>
      </c>
      <c r="AE30" s="669"/>
      <c r="AF30" s="669"/>
      <c r="AG30" s="669"/>
      <c r="AH30" s="669"/>
      <c r="AI30" s="669"/>
      <c r="AJ30" s="669"/>
      <c r="AK30" s="669"/>
      <c r="AL30" s="670">
        <v>0.4</v>
      </c>
      <c r="AM30" s="671"/>
      <c r="AN30" s="671"/>
      <c r="AO30" s="672"/>
      <c r="AP30" s="644" t="s">
        <v>225</v>
      </c>
      <c r="AQ30" s="645"/>
      <c r="AR30" s="645"/>
      <c r="AS30" s="645"/>
      <c r="AT30" s="645"/>
      <c r="AU30" s="645"/>
      <c r="AV30" s="645"/>
      <c r="AW30" s="645"/>
      <c r="AX30" s="645"/>
      <c r="AY30" s="645"/>
      <c r="AZ30" s="645"/>
      <c r="BA30" s="645"/>
      <c r="BB30" s="645"/>
      <c r="BC30" s="645"/>
      <c r="BD30" s="645"/>
      <c r="BE30" s="645"/>
      <c r="BF30" s="646"/>
      <c r="BG30" s="644" t="s">
        <v>311</v>
      </c>
      <c r="BH30" s="718"/>
      <c r="BI30" s="718"/>
      <c r="BJ30" s="718"/>
      <c r="BK30" s="718"/>
      <c r="BL30" s="718"/>
      <c r="BM30" s="718"/>
      <c r="BN30" s="718"/>
      <c r="BO30" s="718"/>
      <c r="BP30" s="718"/>
      <c r="BQ30" s="719"/>
      <c r="BR30" s="644" t="s">
        <v>312</v>
      </c>
      <c r="BS30" s="718"/>
      <c r="BT30" s="718"/>
      <c r="BU30" s="718"/>
      <c r="BV30" s="718"/>
      <c r="BW30" s="718"/>
      <c r="BX30" s="718"/>
      <c r="BY30" s="718"/>
      <c r="BZ30" s="718"/>
      <c r="CA30" s="718"/>
      <c r="CB30" s="719"/>
      <c r="CD30" s="714"/>
      <c r="CE30" s="715"/>
      <c r="CF30" s="680" t="s">
        <v>313</v>
      </c>
      <c r="CG30" s="681"/>
      <c r="CH30" s="681"/>
      <c r="CI30" s="681"/>
      <c r="CJ30" s="681"/>
      <c r="CK30" s="681"/>
      <c r="CL30" s="681"/>
      <c r="CM30" s="681"/>
      <c r="CN30" s="681"/>
      <c r="CO30" s="681"/>
      <c r="CP30" s="681"/>
      <c r="CQ30" s="682"/>
      <c r="CR30" s="665">
        <v>456834</v>
      </c>
      <c r="CS30" s="666"/>
      <c r="CT30" s="666"/>
      <c r="CU30" s="666"/>
      <c r="CV30" s="666"/>
      <c r="CW30" s="666"/>
      <c r="CX30" s="666"/>
      <c r="CY30" s="667"/>
      <c r="CZ30" s="670">
        <v>11.8</v>
      </c>
      <c r="DA30" s="699"/>
      <c r="DB30" s="699"/>
      <c r="DC30" s="706"/>
      <c r="DD30" s="674">
        <v>456834</v>
      </c>
      <c r="DE30" s="666"/>
      <c r="DF30" s="666"/>
      <c r="DG30" s="666"/>
      <c r="DH30" s="666"/>
      <c r="DI30" s="666"/>
      <c r="DJ30" s="666"/>
      <c r="DK30" s="667"/>
      <c r="DL30" s="674">
        <v>456834</v>
      </c>
      <c r="DM30" s="666"/>
      <c r="DN30" s="666"/>
      <c r="DO30" s="666"/>
      <c r="DP30" s="666"/>
      <c r="DQ30" s="666"/>
      <c r="DR30" s="666"/>
      <c r="DS30" s="666"/>
      <c r="DT30" s="666"/>
      <c r="DU30" s="666"/>
      <c r="DV30" s="667"/>
      <c r="DW30" s="670">
        <v>14.9</v>
      </c>
      <c r="DX30" s="699"/>
      <c r="DY30" s="699"/>
      <c r="DZ30" s="699"/>
      <c r="EA30" s="699"/>
      <c r="EB30" s="699"/>
      <c r="EC30" s="700"/>
    </row>
    <row r="31" spans="2:133" ht="11.25" customHeight="1" x14ac:dyDescent="0.15">
      <c r="B31" s="662" t="s">
        <v>314</v>
      </c>
      <c r="C31" s="663"/>
      <c r="D31" s="663"/>
      <c r="E31" s="663"/>
      <c r="F31" s="663"/>
      <c r="G31" s="663"/>
      <c r="H31" s="663"/>
      <c r="I31" s="663"/>
      <c r="J31" s="663"/>
      <c r="K31" s="663"/>
      <c r="L31" s="663"/>
      <c r="M31" s="663"/>
      <c r="N31" s="663"/>
      <c r="O31" s="663"/>
      <c r="P31" s="663"/>
      <c r="Q31" s="664"/>
      <c r="R31" s="665">
        <v>2631</v>
      </c>
      <c r="S31" s="666"/>
      <c r="T31" s="666"/>
      <c r="U31" s="666"/>
      <c r="V31" s="666"/>
      <c r="W31" s="666"/>
      <c r="X31" s="666"/>
      <c r="Y31" s="667"/>
      <c r="Z31" s="668">
        <v>0.1</v>
      </c>
      <c r="AA31" s="668"/>
      <c r="AB31" s="668"/>
      <c r="AC31" s="668"/>
      <c r="AD31" s="669" t="s">
        <v>129</v>
      </c>
      <c r="AE31" s="669"/>
      <c r="AF31" s="669"/>
      <c r="AG31" s="669"/>
      <c r="AH31" s="669"/>
      <c r="AI31" s="669"/>
      <c r="AJ31" s="669"/>
      <c r="AK31" s="669"/>
      <c r="AL31" s="670" t="s">
        <v>236</v>
      </c>
      <c r="AM31" s="671"/>
      <c r="AN31" s="671"/>
      <c r="AO31" s="672"/>
      <c r="AP31" s="722" t="s">
        <v>315</v>
      </c>
      <c r="AQ31" s="723"/>
      <c r="AR31" s="723"/>
      <c r="AS31" s="723"/>
      <c r="AT31" s="728" t="s">
        <v>316</v>
      </c>
      <c r="AU31" s="217"/>
      <c r="AV31" s="217"/>
      <c r="AW31" s="217"/>
      <c r="AX31" s="651" t="s">
        <v>190</v>
      </c>
      <c r="AY31" s="652"/>
      <c r="AZ31" s="652"/>
      <c r="BA31" s="652"/>
      <c r="BB31" s="652"/>
      <c r="BC31" s="652"/>
      <c r="BD31" s="652"/>
      <c r="BE31" s="652"/>
      <c r="BF31" s="653"/>
      <c r="BG31" s="733">
        <v>98.1</v>
      </c>
      <c r="BH31" s="720"/>
      <c r="BI31" s="720"/>
      <c r="BJ31" s="720"/>
      <c r="BK31" s="720"/>
      <c r="BL31" s="720"/>
      <c r="BM31" s="660">
        <v>81</v>
      </c>
      <c r="BN31" s="720"/>
      <c r="BO31" s="720"/>
      <c r="BP31" s="720"/>
      <c r="BQ31" s="721"/>
      <c r="BR31" s="733">
        <v>96.2</v>
      </c>
      <c r="BS31" s="720"/>
      <c r="BT31" s="720"/>
      <c r="BU31" s="720"/>
      <c r="BV31" s="720"/>
      <c r="BW31" s="720"/>
      <c r="BX31" s="660">
        <v>81.900000000000006</v>
      </c>
      <c r="BY31" s="720"/>
      <c r="BZ31" s="720"/>
      <c r="CA31" s="720"/>
      <c r="CB31" s="721"/>
      <c r="CD31" s="714"/>
      <c r="CE31" s="715"/>
      <c r="CF31" s="680" t="s">
        <v>317</v>
      </c>
      <c r="CG31" s="681"/>
      <c r="CH31" s="681"/>
      <c r="CI31" s="681"/>
      <c r="CJ31" s="681"/>
      <c r="CK31" s="681"/>
      <c r="CL31" s="681"/>
      <c r="CM31" s="681"/>
      <c r="CN31" s="681"/>
      <c r="CO31" s="681"/>
      <c r="CP31" s="681"/>
      <c r="CQ31" s="682"/>
      <c r="CR31" s="665">
        <v>8715</v>
      </c>
      <c r="CS31" s="704"/>
      <c r="CT31" s="704"/>
      <c r="CU31" s="704"/>
      <c r="CV31" s="704"/>
      <c r="CW31" s="704"/>
      <c r="CX31" s="704"/>
      <c r="CY31" s="705"/>
      <c r="CZ31" s="670">
        <v>0.2</v>
      </c>
      <c r="DA31" s="699"/>
      <c r="DB31" s="699"/>
      <c r="DC31" s="706"/>
      <c r="DD31" s="674">
        <v>8715</v>
      </c>
      <c r="DE31" s="704"/>
      <c r="DF31" s="704"/>
      <c r="DG31" s="704"/>
      <c r="DH31" s="704"/>
      <c r="DI31" s="704"/>
      <c r="DJ31" s="704"/>
      <c r="DK31" s="705"/>
      <c r="DL31" s="674">
        <v>8715</v>
      </c>
      <c r="DM31" s="704"/>
      <c r="DN31" s="704"/>
      <c r="DO31" s="704"/>
      <c r="DP31" s="704"/>
      <c r="DQ31" s="704"/>
      <c r="DR31" s="704"/>
      <c r="DS31" s="704"/>
      <c r="DT31" s="704"/>
      <c r="DU31" s="704"/>
      <c r="DV31" s="705"/>
      <c r="DW31" s="670">
        <v>0.3</v>
      </c>
      <c r="DX31" s="699"/>
      <c r="DY31" s="699"/>
      <c r="DZ31" s="699"/>
      <c r="EA31" s="699"/>
      <c r="EB31" s="699"/>
      <c r="EC31" s="700"/>
    </row>
    <row r="32" spans="2:133" ht="11.25" customHeight="1" x14ac:dyDescent="0.15">
      <c r="B32" s="662" t="s">
        <v>318</v>
      </c>
      <c r="C32" s="663"/>
      <c r="D32" s="663"/>
      <c r="E32" s="663"/>
      <c r="F32" s="663"/>
      <c r="G32" s="663"/>
      <c r="H32" s="663"/>
      <c r="I32" s="663"/>
      <c r="J32" s="663"/>
      <c r="K32" s="663"/>
      <c r="L32" s="663"/>
      <c r="M32" s="663"/>
      <c r="N32" s="663"/>
      <c r="O32" s="663"/>
      <c r="P32" s="663"/>
      <c r="Q32" s="664"/>
      <c r="R32" s="665">
        <v>438436</v>
      </c>
      <c r="S32" s="666"/>
      <c r="T32" s="666"/>
      <c r="U32" s="666"/>
      <c r="V32" s="666"/>
      <c r="W32" s="666"/>
      <c r="X32" s="666"/>
      <c r="Y32" s="667"/>
      <c r="Z32" s="668">
        <v>9.9</v>
      </c>
      <c r="AA32" s="668"/>
      <c r="AB32" s="668"/>
      <c r="AC32" s="668"/>
      <c r="AD32" s="669" t="s">
        <v>236</v>
      </c>
      <c r="AE32" s="669"/>
      <c r="AF32" s="669"/>
      <c r="AG32" s="669"/>
      <c r="AH32" s="669"/>
      <c r="AI32" s="669"/>
      <c r="AJ32" s="669"/>
      <c r="AK32" s="669"/>
      <c r="AL32" s="670" t="s">
        <v>129</v>
      </c>
      <c r="AM32" s="671"/>
      <c r="AN32" s="671"/>
      <c r="AO32" s="672"/>
      <c r="AP32" s="724"/>
      <c r="AQ32" s="725"/>
      <c r="AR32" s="725"/>
      <c r="AS32" s="725"/>
      <c r="AT32" s="729"/>
      <c r="AU32" s="216" t="s">
        <v>319</v>
      </c>
      <c r="AV32" s="216"/>
      <c r="AW32" s="216"/>
      <c r="AX32" s="662" t="s">
        <v>320</v>
      </c>
      <c r="AY32" s="663"/>
      <c r="AZ32" s="663"/>
      <c r="BA32" s="663"/>
      <c r="BB32" s="663"/>
      <c r="BC32" s="663"/>
      <c r="BD32" s="663"/>
      <c r="BE32" s="663"/>
      <c r="BF32" s="664"/>
      <c r="BG32" s="734">
        <v>98.7</v>
      </c>
      <c r="BH32" s="704"/>
      <c r="BI32" s="704"/>
      <c r="BJ32" s="704"/>
      <c r="BK32" s="704"/>
      <c r="BL32" s="704"/>
      <c r="BM32" s="671">
        <v>93.1</v>
      </c>
      <c r="BN32" s="731"/>
      <c r="BO32" s="731"/>
      <c r="BP32" s="731"/>
      <c r="BQ32" s="732"/>
      <c r="BR32" s="734">
        <v>98.6</v>
      </c>
      <c r="BS32" s="704"/>
      <c r="BT32" s="704"/>
      <c r="BU32" s="704"/>
      <c r="BV32" s="704"/>
      <c r="BW32" s="704"/>
      <c r="BX32" s="671">
        <v>94.2</v>
      </c>
      <c r="BY32" s="731"/>
      <c r="BZ32" s="731"/>
      <c r="CA32" s="731"/>
      <c r="CB32" s="732"/>
      <c r="CD32" s="716"/>
      <c r="CE32" s="717"/>
      <c r="CF32" s="680" t="s">
        <v>321</v>
      </c>
      <c r="CG32" s="681"/>
      <c r="CH32" s="681"/>
      <c r="CI32" s="681"/>
      <c r="CJ32" s="681"/>
      <c r="CK32" s="681"/>
      <c r="CL32" s="681"/>
      <c r="CM32" s="681"/>
      <c r="CN32" s="681"/>
      <c r="CO32" s="681"/>
      <c r="CP32" s="681"/>
      <c r="CQ32" s="682"/>
      <c r="CR32" s="665" t="s">
        <v>236</v>
      </c>
      <c r="CS32" s="666"/>
      <c r="CT32" s="666"/>
      <c r="CU32" s="666"/>
      <c r="CV32" s="666"/>
      <c r="CW32" s="666"/>
      <c r="CX32" s="666"/>
      <c r="CY32" s="667"/>
      <c r="CZ32" s="670" t="s">
        <v>236</v>
      </c>
      <c r="DA32" s="699"/>
      <c r="DB32" s="699"/>
      <c r="DC32" s="706"/>
      <c r="DD32" s="674" t="s">
        <v>129</v>
      </c>
      <c r="DE32" s="666"/>
      <c r="DF32" s="666"/>
      <c r="DG32" s="666"/>
      <c r="DH32" s="666"/>
      <c r="DI32" s="666"/>
      <c r="DJ32" s="666"/>
      <c r="DK32" s="667"/>
      <c r="DL32" s="674" t="s">
        <v>129</v>
      </c>
      <c r="DM32" s="666"/>
      <c r="DN32" s="666"/>
      <c r="DO32" s="666"/>
      <c r="DP32" s="666"/>
      <c r="DQ32" s="666"/>
      <c r="DR32" s="666"/>
      <c r="DS32" s="666"/>
      <c r="DT32" s="666"/>
      <c r="DU32" s="666"/>
      <c r="DV32" s="667"/>
      <c r="DW32" s="670" t="s">
        <v>236</v>
      </c>
      <c r="DX32" s="699"/>
      <c r="DY32" s="699"/>
      <c r="DZ32" s="699"/>
      <c r="EA32" s="699"/>
      <c r="EB32" s="699"/>
      <c r="EC32" s="700"/>
    </row>
    <row r="33" spans="2:133" ht="11.25" customHeight="1" x14ac:dyDescent="0.15">
      <c r="B33" s="701" t="s">
        <v>322</v>
      </c>
      <c r="C33" s="702"/>
      <c r="D33" s="702"/>
      <c r="E33" s="702"/>
      <c r="F33" s="702"/>
      <c r="G33" s="702"/>
      <c r="H33" s="702"/>
      <c r="I33" s="702"/>
      <c r="J33" s="702"/>
      <c r="K33" s="702"/>
      <c r="L33" s="702"/>
      <c r="M33" s="702"/>
      <c r="N33" s="702"/>
      <c r="O33" s="702"/>
      <c r="P33" s="702"/>
      <c r="Q33" s="703"/>
      <c r="R33" s="665" t="s">
        <v>129</v>
      </c>
      <c r="S33" s="666"/>
      <c r="T33" s="666"/>
      <c r="U33" s="666"/>
      <c r="V33" s="666"/>
      <c r="W33" s="666"/>
      <c r="X33" s="666"/>
      <c r="Y33" s="667"/>
      <c r="Z33" s="668" t="s">
        <v>236</v>
      </c>
      <c r="AA33" s="668"/>
      <c r="AB33" s="668"/>
      <c r="AC33" s="668"/>
      <c r="AD33" s="669" t="s">
        <v>236</v>
      </c>
      <c r="AE33" s="669"/>
      <c r="AF33" s="669"/>
      <c r="AG33" s="669"/>
      <c r="AH33" s="669"/>
      <c r="AI33" s="669"/>
      <c r="AJ33" s="669"/>
      <c r="AK33" s="669"/>
      <c r="AL33" s="670" t="s">
        <v>236</v>
      </c>
      <c r="AM33" s="671"/>
      <c r="AN33" s="671"/>
      <c r="AO33" s="672"/>
      <c r="AP33" s="726"/>
      <c r="AQ33" s="727"/>
      <c r="AR33" s="727"/>
      <c r="AS33" s="727"/>
      <c r="AT33" s="730"/>
      <c r="AU33" s="218"/>
      <c r="AV33" s="218"/>
      <c r="AW33" s="218"/>
      <c r="AX33" s="709" t="s">
        <v>323</v>
      </c>
      <c r="AY33" s="710"/>
      <c r="AZ33" s="710"/>
      <c r="BA33" s="710"/>
      <c r="BB33" s="710"/>
      <c r="BC33" s="710"/>
      <c r="BD33" s="710"/>
      <c r="BE33" s="710"/>
      <c r="BF33" s="711"/>
      <c r="BG33" s="735">
        <v>97.6</v>
      </c>
      <c r="BH33" s="736"/>
      <c r="BI33" s="736"/>
      <c r="BJ33" s="736"/>
      <c r="BK33" s="736"/>
      <c r="BL33" s="736"/>
      <c r="BM33" s="737">
        <v>74.099999999999994</v>
      </c>
      <c r="BN33" s="736"/>
      <c r="BO33" s="736"/>
      <c r="BP33" s="736"/>
      <c r="BQ33" s="738"/>
      <c r="BR33" s="735">
        <v>94.4</v>
      </c>
      <c r="BS33" s="736"/>
      <c r="BT33" s="736"/>
      <c r="BU33" s="736"/>
      <c r="BV33" s="736"/>
      <c r="BW33" s="736"/>
      <c r="BX33" s="737">
        <v>74.3</v>
      </c>
      <c r="BY33" s="736"/>
      <c r="BZ33" s="736"/>
      <c r="CA33" s="736"/>
      <c r="CB33" s="738"/>
      <c r="CD33" s="680" t="s">
        <v>324</v>
      </c>
      <c r="CE33" s="681"/>
      <c r="CF33" s="681"/>
      <c r="CG33" s="681"/>
      <c r="CH33" s="681"/>
      <c r="CI33" s="681"/>
      <c r="CJ33" s="681"/>
      <c r="CK33" s="681"/>
      <c r="CL33" s="681"/>
      <c r="CM33" s="681"/>
      <c r="CN33" s="681"/>
      <c r="CO33" s="681"/>
      <c r="CP33" s="681"/>
      <c r="CQ33" s="682"/>
      <c r="CR33" s="665">
        <v>2085784</v>
      </c>
      <c r="CS33" s="704"/>
      <c r="CT33" s="704"/>
      <c r="CU33" s="704"/>
      <c r="CV33" s="704"/>
      <c r="CW33" s="704"/>
      <c r="CX33" s="704"/>
      <c r="CY33" s="705"/>
      <c r="CZ33" s="670">
        <v>53.8</v>
      </c>
      <c r="DA33" s="699"/>
      <c r="DB33" s="699"/>
      <c r="DC33" s="706"/>
      <c r="DD33" s="674">
        <v>1530802</v>
      </c>
      <c r="DE33" s="704"/>
      <c r="DF33" s="704"/>
      <c r="DG33" s="704"/>
      <c r="DH33" s="704"/>
      <c r="DI33" s="704"/>
      <c r="DJ33" s="704"/>
      <c r="DK33" s="705"/>
      <c r="DL33" s="674">
        <v>1058949</v>
      </c>
      <c r="DM33" s="704"/>
      <c r="DN33" s="704"/>
      <c r="DO33" s="704"/>
      <c r="DP33" s="704"/>
      <c r="DQ33" s="704"/>
      <c r="DR33" s="704"/>
      <c r="DS33" s="704"/>
      <c r="DT33" s="704"/>
      <c r="DU33" s="704"/>
      <c r="DV33" s="705"/>
      <c r="DW33" s="670">
        <v>34.4</v>
      </c>
      <c r="DX33" s="699"/>
      <c r="DY33" s="699"/>
      <c r="DZ33" s="699"/>
      <c r="EA33" s="699"/>
      <c r="EB33" s="699"/>
      <c r="EC33" s="700"/>
    </row>
    <row r="34" spans="2:133" ht="11.25" customHeight="1" x14ac:dyDescent="0.15">
      <c r="B34" s="662" t="s">
        <v>325</v>
      </c>
      <c r="C34" s="663"/>
      <c r="D34" s="663"/>
      <c r="E34" s="663"/>
      <c r="F34" s="663"/>
      <c r="G34" s="663"/>
      <c r="H34" s="663"/>
      <c r="I34" s="663"/>
      <c r="J34" s="663"/>
      <c r="K34" s="663"/>
      <c r="L34" s="663"/>
      <c r="M34" s="663"/>
      <c r="N34" s="663"/>
      <c r="O34" s="663"/>
      <c r="P34" s="663"/>
      <c r="Q34" s="664"/>
      <c r="R34" s="665">
        <v>185195</v>
      </c>
      <c r="S34" s="666"/>
      <c r="T34" s="666"/>
      <c r="U34" s="666"/>
      <c r="V34" s="666"/>
      <c r="W34" s="666"/>
      <c r="X34" s="666"/>
      <c r="Y34" s="667"/>
      <c r="Z34" s="668">
        <v>4.2</v>
      </c>
      <c r="AA34" s="668"/>
      <c r="AB34" s="668"/>
      <c r="AC34" s="668"/>
      <c r="AD34" s="669" t="s">
        <v>236</v>
      </c>
      <c r="AE34" s="669"/>
      <c r="AF34" s="669"/>
      <c r="AG34" s="669"/>
      <c r="AH34" s="669"/>
      <c r="AI34" s="669"/>
      <c r="AJ34" s="669"/>
      <c r="AK34" s="669"/>
      <c r="AL34" s="670" t="s">
        <v>129</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326</v>
      </c>
      <c r="CE34" s="681"/>
      <c r="CF34" s="681"/>
      <c r="CG34" s="681"/>
      <c r="CH34" s="681"/>
      <c r="CI34" s="681"/>
      <c r="CJ34" s="681"/>
      <c r="CK34" s="681"/>
      <c r="CL34" s="681"/>
      <c r="CM34" s="681"/>
      <c r="CN34" s="681"/>
      <c r="CO34" s="681"/>
      <c r="CP34" s="681"/>
      <c r="CQ34" s="682"/>
      <c r="CR34" s="665">
        <v>784174</v>
      </c>
      <c r="CS34" s="666"/>
      <c r="CT34" s="666"/>
      <c r="CU34" s="666"/>
      <c r="CV34" s="666"/>
      <c r="CW34" s="666"/>
      <c r="CX34" s="666"/>
      <c r="CY34" s="667"/>
      <c r="CZ34" s="670">
        <v>20.2</v>
      </c>
      <c r="DA34" s="699"/>
      <c r="DB34" s="699"/>
      <c r="DC34" s="706"/>
      <c r="DD34" s="674">
        <v>512256</v>
      </c>
      <c r="DE34" s="666"/>
      <c r="DF34" s="666"/>
      <c r="DG34" s="666"/>
      <c r="DH34" s="666"/>
      <c r="DI34" s="666"/>
      <c r="DJ34" s="666"/>
      <c r="DK34" s="667"/>
      <c r="DL34" s="674">
        <v>376055</v>
      </c>
      <c r="DM34" s="666"/>
      <c r="DN34" s="666"/>
      <c r="DO34" s="666"/>
      <c r="DP34" s="666"/>
      <c r="DQ34" s="666"/>
      <c r="DR34" s="666"/>
      <c r="DS34" s="666"/>
      <c r="DT34" s="666"/>
      <c r="DU34" s="666"/>
      <c r="DV34" s="667"/>
      <c r="DW34" s="670">
        <v>12.2</v>
      </c>
      <c r="DX34" s="699"/>
      <c r="DY34" s="699"/>
      <c r="DZ34" s="699"/>
      <c r="EA34" s="699"/>
      <c r="EB34" s="699"/>
      <c r="EC34" s="700"/>
    </row>
    <row r="35" spans="2:133" ht="11.25" customHeight="1" x14ac:dyDescent="0.15">
      <c r="B35" s="662" t="s">
        <v>327</v>
      </c>
      <c r="C35" s="663"/>
      <c r="D35" s="663"/>
      <c r="E35" s="663"/>
      <c r="F35" s="663"/>
      <c r="G35" s="663"/>
      <c r="H35" s="663"/>
      <c r="I35" s="663"/>
      <c r="J35" s="663"/>
      <c r="K35" s="663"/>
      <c r="L35" s="663"/>
      <c r="M35" s="663"/>
      <c r="N35" s="663"/>
      <c r="O35" s="663"/>
      <c r="P35" s="663"/>
      <c r="Q35" s="664"/>
      <c r="R35" s="665">
        <v>22676</v>
      </c>
      <c r="S35" s="666"/>
      <c r="T35" s="666"/>
      <c r="U35" s="666"/>
      <c r="V35" s="666"/>
      <c r="W35" s="666"/>
      <c r="X35" s="666"/>
      <c r="Y35" s="667"/>
      <c r="Z35" s="668">
        <v>0.5</v>
      </c>
      <c r="AA35" s="668"/>
      <c r="AB35" s="668"/>
      <c r="AC35" s="668"/>
      <c r="AD35" s="669" t="s">
        <v>129</v>
      </c>
      <c r="AE35" s="669"/>
      <c r="AF35" s="669"/>
      <c r="AG35" s="669"/>
      <c r="AH35" s="669"/>
      <c r="AI35" s="669"/>
      <c r="AJ35" s="669"/>
      <c r="AK35" s="669"/>
      <c r="AL35" s="670" t="s">
        <v>236</v>
      </c>
      <c r="AM35" s="671"/>
      <c r="AN35" s="671"/>
      <c r="AO35" s="672"/>
      <c r="AP35" s="221"/>
      <c r="AQ35" s="644" t="s">
        <v>328</v>
      </c>
      <c r="AR35" s="645"/>
      <c r="AS35" s="645"/>
      <c r="AT35" s="645"/>
      <c r="AU35" s="645"/>
      <c r="AV35" s="645"/>
      <c r="AW35" s="645"/>
      <c r="AX35" s="645"/>
      <c r="AY35" s="645"/>
      <c r="AZ35" s="645"/>
      <c r="BA35" s="645"/>
      <c r="BB35" s="645"/>
      <c r="BC35" s="645"/>
      <c r="BD35" s="645"/>
      <c r="BE35" s="645"/>
      <c r="BF35" s="646"/>
      <c r="BG35" s="644" t="s">
        <v>329</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330</v>
      </c>
      <c r="CE35" s="681"/>
      <c r="CF35" s="681"/>
      <c r="CG35" s="681"/>
      <c r="CH35" s="681"/>
      <c r="CI35" s="681"/>
      <c r="CJ35" s="681"/>
      <c r="CK35" s="681"/>
      <c r="CL35" s="681"/>
      <c r="CM35" s="681"/>
      <c r="CN35" s="681"/>
      <c r="CO35" s="681"/>
      <c r="CP35" s="681"/>
      <c r="CQ35" s="682"/>
      <c r="CR35" s="665">
        <v>38061</v>
      </c>
      <c r="CS35" s="704"/>
      <c r="CT35" s="704"/>
      <c r="CU35" s="704"/>
      <c r="CV35" s="704"/>
      <c r="CW35" s="704"/>
      <c r="CX35" s="704"/>
      <c r="CY35" s="705"/>
      <c r="CZ35" s="670">
        <v>1</v>
      </c>
      <c r="DA35" s="699"/>
      <c r="DB35" s="699"/>
      <c r="DC35" s="706"/>
      <c r="DD35" s="674">
        <v>33111</v>
      </c>
      <c r="DE35" s="704"/>
      <c r="DF35" s="704"/>
      <c r="DG35" s="704"/>
      <c r="DH35" s="704"/>
      <c r="DI35" s="704"/>
      <c r="DJ35" s="704"/>
      <c r="DK35" s="705"/>
      <c r="DL35" s="674">
        <v>32148</v>
      </c>
      <c r="DM35" s="704"/>
      <c r="DN35" s="704"/>
      <c r="DO35" s="704"/>
      <c r="DP35" s="704"/>
      <c r="DQ35" s="704"/>
      <c r="DR35" s="704"/>
      <c r="DS35" s="704"/>
      <c r="DT35" s="704"/>
      <c r="DU35" s="704"/>
      <c r="DV35" s="705"/>
      <c r="DW35" s="670">
        <v>1</v>
      </c>
      <c r="DX35" s="699"/>
      <c r="DY35" s="699"/>
      <c r="DZ35" s="699"/>
      <c r="EA35" s="699"/>
      <c r="EB35" s="699"/>
      <c r="EC35" s="700"/>
    </row>
    <row r="36" spans="2:133" ht="11.25" customHeight="1" x14ac:dyDescent="0.15">
      <c r="B36" s="662" t="s">
        <v>331</v>
      </c>
      <c r="C36" s="663"/>
      <c r="D36" s="663"/>
      <c r="E36" s="663"/>
      <c r="F36" s="663"/>
      <c r="G36" s="663"/>
      <c r="H36" s="663"/>
      <c r="I36" s="663"/>
      <c r="J36" s="663"/>
      <c r="K36" s="663"/>
      <c r="L36" s="663"/>
      <c r="M36" s="663"/>
      <c r="N36" s="663"/>
      <c r="O36" s="663"/>
      <c r="P36" s="663"/>
      <c r="Q36" s="664"/>
      <c r="R36" s="665">
        <v>55369</v>
      </c>
      <c r="S36" s="666"/>
      <c r="T36" s="666"/>
      <c r="U36" s="666"/>
      <c r="V36" s="666"/>
      <c r="W36" s="666"/>
      <c r="X36" s="666"/>
      <c r="Y36" s="667"/>
      <c r="Z36" s="668">
        <v>1.2</v>
      </c>
      <c r="AA36" s="668"/>
      <c r="AB36" s="668"/>
      <c r="AC36" s="668"/>
      <c r="AD36" s="669" t="s">
        <v>236</v>
      </c>
      <c r="AE36" s="669"/>
      <c r="AF36" s="669"/>
      <c r="AG36" s="669"/>
      <c r="AH36" s="669"/>
      <c r="AI36" s="669"/>
      <c r="AJ36" s="669"/>
      <c r="AK36" s="669"/>
      <c r="AL36" s="670" t="s">
        <v>129</v>
      </c>
      <c r="AM36" s="671"/>
      <c r="AN36" s="671"/>
      <c r="AO36" s="672"/>
      <c r="AP36" s="221"/>
      <c r="AQ36" s="739" t="s">
        <v>332</v>
      </c>
      <c r="AR36" s="740"/>
      <c r="AS36" s="740"/>
      <c r="AT36" s="740"/>
      <c r="AU36" s="740"/>
      <c r="AV36" s="740"/>
      <c r="AW36" s="740"/>
      <c r="AX36" s="740"/>
      <c r="AY36" s="741"/>
      <c r="AZ36" s="654">
        <v>390119</v>
      </c>
      <c r="BA36" s="655"/>
      <c r="BB36" s="655"/>
      <c r="BC36" s="655"/>
      <c r="BD36" s="655"/>
      <c r="BE36" s="655"/>
      <c r="BF36" s="742"/>
      <c r="BG36" s="676" t="s">
        <v>333</v>
      </c>
      <c r="BH36" s="677"/>
      <c r="BI36" s="677"/>
      <c r="BJ36" s="677"/>
      <c r="BK36" s="677"/>
      <c r="BL36" s="677"/>
      <c r="BM36" s="677"/>
      <c r="BN36" s="677"/>
      <c r="BO36" s="677"/>
      <c r="BP36" s="677"/>
      <c r="BQ36" s="677"/>
      <c r="BR36" s="677"/>
      <c r="BS36" s="677"/>
      <c r="BT36" s="677"/>
      <c r="BU36" s="678"/>
      <c r="BV36" s="654">
        <v>21975</v>
      </c>
      <c r="BW36" s="655"/>
      <c r="BX36" s="655"/>
      <c r="BY36" s="655"/>
      <c r="BZ36" s="655"/>
      <c r="CA36" s="655"/>
      <c r="CB36" s="742"/>
      <c r="CD36" s="680" t="s">
        <v>334</v>
      </c>
      <c r="CE36" s="681"/>
      <c r="CF36" s="681"/>
      <c r="CG36" s="681"/>
      <c r="CH36" s="681"/>
      <c r="CI36" s="681"/>
      <c r="CJ36" s="681"/>
      <c r="CK36" s="681"/>
      <c r="CL36" s="681"/>
      <c r="CM36" s="681"/>
      <c r="CN36" s="681"/>
      <c r="CO36" s="681"/>
      <c r="CP36" s="681"/>
      <c r="CQ36" s="682"/>
      <c r="CR36" s="665">
        <v>586730</v>
      </c>
      <c r="CS36" s="666"/>
      <c r="CT36" s="666"/>
      <c r="CU36" s="666"/>
      <c r="CV36" s="666"/>
      <c r="CW36" s="666"/>
      <c r="CX36" s="666"/>
      <c r="CY36" s="667"/>
      <c r="CZ36" s="670">
        <v>15.1</v>
      </c>
      <c r="DA36" s="699"/>
      <c r="DB36" s="699"/>
      <c r="DC36" s="706"/>
      <c r="DD36" s="674">
        <v>407869</v>
      </c>
      <c r="DE36" s="666"/>
      <c r="DF36" s="666"/>
      <c r="DG36" s="666"/>
      <c r="DH36" s="666"/>
      <c r="DI36" s="666"/>
      <c r="DJ36" s="666"/>
      <c r="DK36" s="667"/>
      <c r="DL36" s="674">
        <v>387002</v>
      </c>
      <c r="DM36" s="666"/>
      <c r="DN36" s="666"/>
      <c r="DO36" s="666"/>
      <c r="DP36" s="666"/>
      <c r="DQ36" s="666"/>
      <c r="DR36" s="666"/>
      <c r="DS36" s="666"/>
      <c r="DT36" s="666"/>
      <c r="DU36" s="666"/>
      <c r="DV36" s="667"/>
      <c r="DW36" s="670">
        <v>12.6</v>
      </c>
      <c r="DX36" s="699"/>
      <c r="DY36" s="699"/>
      <c r="DZ36" s="699"/>
      <c r="EA36" s="699"/>
      <c r="EB36" s="699"/>
      <c r="EC36" s="700"/>
    </row>
    <row r="37" spans="2:133" ht="11.25" customHeight="1" x14ac:dyDescent="0.15">
      <c r="B37" s="662" t="s">
        <v>335</v>
      </c>
      <c r="C37" s="663"/>
      <c r="D37" s="663"/>
      <c r="E37" s="663"/>
      <c r="F37" s="663"/>
      <c r="G37" s="663"/>
      <c r="H37" s="663"/>
      <c r="I37" s="663"/>
      <c r="J37" s="663"/>
      <c r="K37" s="663"/>
      <c r="L37" s="663"/>
      <c r="M37" s="663"/>
      <c r="N37" s="663"/>
      <c r="O37" s="663"/>
      <c r="P37" s="663"/>
      <c r="Q37" s="664"/>
      <c r="R37" s="665">
        <v>71659</v>
      </c>
      <c r="S37" s="666"/>
      <c r="T37" s="666"/>
      <c r="U37" s="666"/>
      <c r="V37" s="666"/>
      <c r="W37" s="666"/>
      <c r="X37" s="666"/>
      <c r="Y37" s="667"/>
      <c r="Z37" s="668">
        <v>1.6</v>
      </c>
      <c r="AA37" s="668"/>
      <c r="AB37" s="668"/>
      <c r="AC37" s="668"/>
      <c r="AD37" s="669" t="s">
        <v>129</v>
      </c>
      <c r="AE37" s="669"/>
      <c r="AF37" s="669"/>
      <c r="AG37" s="669"/>
      <c r="AH37" s="669"/>
      <c r="AI37" s="669"/>
      <c r="AJ37" s="669"/>
      <c r="AK37" s="669"/>
      <c r="AL37" s="670" t="s">
        <v>243</v>
      </c>
      <c r="AM37" s="671"/>
      <c r="AN37" s="671"/>
      <c r="AO37" s="672"/>
      <c r="AQ37" s="743" t="s">
        <v>336</v>
      </c>
      <c r="AR37" s="744"/>
      <c r="AS37" s="744"/>
      <c r="AT37" s="744"/>
      <c r="AU37" s="744"/>
      <c r="AV37" s="744"/>
      <c r="AW37" s="744"/>
      <c r="AX37" s="744"/>
      <c r="AY37" s="745"/>
      <c r="AZ37" s="665">
        <v>74342</v>
      </c>
      <c r="BA37" s="666"/>
      <c r="BB37" s="666"/>
      <c r="BC37" s="666"/>
      <c r="BD37" s="704"/>
      <c r="BE37" s="704"/>
      <c r="BF37" s="732"/>
      <c r="BG37" s="680" t="s">
        <v>337</v>
      </c>
      <c r="BH37" s="681"/>
      <c r="BI37" s="681"/>
      <c r="BJ37" s="681"/>
      <c r="BK37" s="681"/>
      <c r="BL37" s="681"/>
      <c r="BM37" s="681"/>
      <c r="BN37" s="681"/>
      <c r="BO37" s="681"/>
      <c r="BP37" s="681"/>
      <c r="BQ37" s="681"/>
      <c r="BR37" s="681"/>
      <c r="BS37" s="681"/>
      <c r="BT37" s="681"/>
      <c r="BU37" s="682"/>
      <c r="BV37" s="665">
        <v>20212</v>
      </c>
      <c r="BW37" s="666"/>
      <c r="BX37" s="666"/>
      <c r="BY37" s="666"/>
      <c r="BZ37" s="666"/>
      <c r="CA37" s="666"/>
      <c r="CB37" s="675"/>
      <c r="CD37" s="680" t="s">
        <v>338</v>
      </c>
      <c r="CE37" s="681"/>
      <c r="CF37" s="681"/>
      <c r="CG37" s="681"/>
      <c r="CH37" s="681"/>
      <c r="CI37" s="681"/>
      <c r="CJ37" s="681"/>
      <c r="CK37" s="681"/>
      <c r="CL37" s="681"/>
      <c r="CM37" s="681"/>
      <c r="CN37" s="681"/>
      <c r="CO37" s="681"/>
      <c r="CP37" s="681"/>
      <c r="CQ37" s="682"/>
      <c r="CR37" s="665">
        <v>271433</v>
      </c>
      <c r="CS37" s="704"/>
      <c r="CT37" s="704"/>
      <c r="CU37" s="704"/>
      <c r="CV37" s="704"/>
      <c r="CW37" s="704"/>
      <c r="CX37" s="704"/>
      <c r="CY37" s="705"/>
      <c r="CZ37" s="670">
        <v>7</v>
      </c>
      <c r="DA37" s="699"/>
      <c r="DB37" s="699"/>
      <c r="DC37" s="706"/>
      <c r="DD37" s="674">
        <v>259761</v>
      </c>
      <c r="DE37" s="704"/>
      <c r="DF37" s="704"/>
      <c r="DG37" s="704"/>
      <c r="DH37" s="704"/>
      <c r="DI37" s="704"/>
      <c r="DJ37" s="704"/>
      <c r="DK37" s="705"/>
      <c r="DL37" s="674">
        <v>240521</v>
      </c>
      <c r="DM37" s="704"/>
      <c r="DN37" s="704"/>
      <c r="DO37" s="704"/>
      <c r="DP37" s="704"/>
      <c r="DQ37" s="704"/>
      <c r="DR37" s="704"/>
      <c r="DS37" s="704"/>
      <c r="DT37" s="704"/>
      <c r="DU37" s="704"/>
      <c r="DV37" s="705"/>
      <c r="DW37" s="670">
        <v>7.8</v>
      </c>
      <c r="DX37" s="699"/>
      <c r="DY37" s="699"/>
      <c r="DZ37" s="699"/>
      <c r="EA37" s="699"/>
      <c r="EB37" s="699"/>
      <c r="EC37" s="700"/>
    </row>
    <row r="38" spans="2:133" ht="11.25" customHeight="1" x14ac:dyDescent="0.15">
      <c r="B38" s="662" t="s">
        <v>339</v>
      </c>
      <c r="C38" s="663"/>
      <c r="D38" s="663"/>
      <c r="E38" s="663"/>
      <c r="F38" s="663"/>
      <c r="G38" s="663"/>
      <c r="H38" s="663"/>
      <c r="I38" s="663"/>
      <c r="J38" s="663"/>
      <c r="K38" s="663"/>
      <c r="L38" s="663"/>
      <c r="M38" s="663"/>
      <c r="N38" s="663"/>
      <c r="O38" s="663"/>
      <c r="P38" s="663"/>
      <c r="Q38" s="664"/>
      <c r="R38" s="665">
        <v>137166</v>
      </c>
      <c r="S38" s="666"/>
      <c r="T38" s="666"/>
      <c r="U38" s="666"/>
      <c r="V38" s="666"/>
      <c r="W38" s="666"/>
      <c r="X38" s="666"/>
      <c r="Y38" s="667"/>
      <c r="Z38" s="668">
        <v>3.1</v>
      </c>
      <c r="AA38" s="668"/>
      <c r="AB38" s="668"/>
      <c r="AC38" s="668"/>
      <c r="AD38" s="669" t="s">
        <v>129</v>
      </c>
      <c r="AE38" s="669"/>
      <c r="AF38" s="669"/>
      <c r="AG38" s="669"/>
      <c r="AH38" s="669"/>
      <c r="AI38" s="669"/>
      <c r="AJ38" s="669"/>
      <c r="AK38" s="669"/>
      <c r="AL38" s="670" t="s">
        <v>129</v>
      </c>
      <c r="AM38" s="671"/>
      <c r="AN38" s="671"/>
      <c r="AO38" s="672"/>
      <c r="AQ38" s="743" t="s">
        <v>340</v>
      </c>
      <c r="AR38" s="744"/>
      <c r="AS38" s="744"/>
      <c r="AT38" s="744"/>
      <c r="AU38" s="744"/>
      <c r="AV38" s="744"/>
      <c r="AW38" s="744"/>
      <c r="AX38" s="744"/>
      <c r="AY38" s="745"/>
      <c r="AZ38" s="665">
        <v>19082</v>
      </c>
      <c r="BA38" s="666"/>
      <c r="BB38" s="666"/>
      <c r="BC38" s="666"/>
      <c r="BD38" s="704"/>
      <c r="BE38" s="704"/>
      <c r="BF38" s="732"/>
      <c r="BG38" s="680" t="s">
        <v>341</v>
      </c>
      <c r="BH38" s="681"/>
      <c r="BI38" s="681"/>
      <c r="BJ38" s="681"/>
      <c r="BK38" s="681"/>
      <c r="BL38" s="681"/>
      <c r="BM38" s="681"/>
      <c r="BN38" s="681"/>
      <c r="BO38" s="681"/>
      <c r="BP38" s="681"/>
      <c r="BQ38" s="681"/>
      <c r="BR38" s="681"/>
      <c r="BS38" s="681"/>
      <c r="BT38" s="681"/>
      <c r="BU38" s="682"/>
      <c r="BV38" s="665">
        <v>821</v>
      </c>
      <c r="BW38" s="666"/>
      <c r="BX38" s="666"/>
      <c r="BY38" s="666"/>
      <c r="BZ38" s="666"/>
      <c r="CA38" s="666"/>
      <c r="CB38" s="675"/>
      <c r="CD38" s="680" t="s">
        <v>342</v>
      </c>
      <c r="CE38" s="681"/>
      <c r="CF38" s="681"/>
      <c r="CG38" s="681"/>
      <c r="CH38" s="681"/>
      <c r="CI38" s="681"/>
      <c r="CJ38" s="681"/>
      <c r="CK38" s="681"/>
      <c r="CL38" s="681"/>
      <c r="CM38" s="681"/>
      <c r="CN38" s="681"/>
      <c r="CO38" s="681"/>
      <c r="CP38" s="681"/>
      <c r="CQ38" s="682"/>
      <c r="CR38" s="665">
        <v>390119</v>
      </c>
      <c r="CS38" s="666"/>
      <c r="CT38" s="666"/>
      <c r="CU38" s="666"/>
      <c r="CV38" s="666"/>
      <c r="CW38" s="666"/>
      <c r="CX38" s="666"/>
      <c r="CY38" s="667"/>
      <c r="CZ38" s="670">
        <v>10.1</v>
      </c>
      <c r="DA38" s="699"/>
      <c r="DB38" s="699"/>
      <c r="DC38" s="706"/>
      <c r="DD38" s="674">
        <v>343149</v>
      </c>
      <c r="DE38" s="666"/>
      <c r="DF38" s="666"/>
      <c r="DG38" s="666"/>
      <c r="DH38" s="666"/>
      <c r="DI38" s="666"/>
      <c r="DJ38" s="666"/>
      <c r="DK38" s="667"/>
      <c r="DL38" s="674">
        <v>263744</v>
      </c>
      <c r="DM38" s="666"/>
      <c r="DN38" s="666"/>
      <c r="DO38" s="666"/>
      <c r="DP38" s="666"/>
      <c r="DQ38" s="666"/>
      <c r="DR38" s="666"/>
      <c r="DS38" s="666"/>
      <c r="DT38" s="666"/>
      <c r="DU38" s="666"/>
      <c r="DV38" s="667"/>
      <c r="DW38" s="670">
        <v>8.6</v>
      </c>
      <c r="DX38" s="699"/>
      <c r="DY38" s="699"/>
      <c r="DZ38" s="699"/>
      <c r="EA38" s="699"/>
      <c r="EB38" s="699"/>
      <c r="EC38" s="700"/>
    </row>
    <row r="39" spans="2:133" ht="11.25" customHeight="1" x14ac:dyDescent="0.15">
      <c r="B39" s="662" t="s">
        <v>343</v>
      </c>
      <c r="C39" s="663"/>
      <c r="D39" s="663"/>
      <c r="E39" s="663"/>
      <c r="F39" s="663"/>
      <c r="G39" s="663"/>
      <c r="H39" s="663"/>
      <c r="I39" s="663"/>
      <c r="J39" s="663"/>
      <c r="K39" s="663"/>
      <c r="L39" s="663"/>
      <c r="M39" s="663"/>
      <c r="N39" s="663"/>
      <c r="O39" s="663"/>
      <c r="P39" s="663"/>
      <c r="Q39" s="664"/>
      <c r="R39" s="665">
        <v>98348</v>
      </c>
      <c r="S39" s="666"/>
      <c r="T39" s="666"/>
      <c r="U39" s="666"/>
      <c r="V39" s="666"/>
      <c r="W39" s="666"/>
      <c r="X39" s="666"/>
      <c r="Y39" s="667"/>
      <c r="Z39" s="668">
        <v>2.2000000000000002</v>
      </c>
      <c r="AA39" s="668"/>
      <c r="AB39" s="668"/>
      <c r="AC39" s="668"/>
      <c r="AD39" s="669">
        <v>360</v>
      </c>
      <c r="AE39" s="669"/>
      <c r="AF39" s="669"/>
      <c r="AG39" s="669"/>
      <c r="AH39" s="669"/>
      <c r="AI39" s="669"/>
      <c r="AJ39" s="669"/>
      <c r="AK39" s="669"/>
      <c r="AL39" s="670">
        <v>0</v>
      </c>
      <c r="AM39" s="671"/>
      <c r="AN39" s="671"/>
      <c r="AO39" s="672"/>
      <c r="AQ39" s="743" t="s">
        <v>344</v>
      </c>
      <c r="AR39" s="744"/>
      <c r="AS39" s="744"/>
      <c r="AT39" s="744"/>
      <c r="AU39" s="744"/>
      <c r="AV39" s="744"/>
      <c r="AW39" s="744"/>
      <c r="AX39" s="744"/>
      <c r="AY39" s="745"/>
      <c r="AZ39" s="665" t="s">
        <v>236</v>
      </c>
      <c r="BA39" s="666"/>
      <c r="BB39" s="666"/>
      <c r="BC39" s="666"/>
      <c r="BD39" s="704"/>
      <c r="BE39" s="704"/>
      <c r="BF39" s="732"/>
      <c r="BG39" s="680" t="s">
        <v>345</v>
      </c>
      <c r="BH39" s="681"/>
      <c r="BI39" s="681"/>
      <c r="BJ39" s="681"/>
      <c r="BK39" s="681"/>
      <c r="BL39" s="681"/>
      <c r="BM39" s="681"/>
      <c r="BN39" s="681"/>
      <c r="BO39" s="681"/>
      <c r="BP39" s="681"/>
      <c r="BQ39" s="681"/>
      <c r="BR39" s="681"/>
      <c r="BS39" s="681"/>
      <c r="BT39" s="681"/>
      <c r="BU39" s="682"/>
      <c r="BV39" s="665">
        <v>1526</v>
      </c>
      <c r="BW39" s="666"/>
      <c r="BX39" s="666"/>
      <c r="BY39" s="666"/>
      <c r="BZ39" s="666"/>
      <c r="CA39" s="666"/>
      <c r="CB39" s="675"/>
      <c r="CD39" s="680" t="s">
        <v>346</v>
      </c>
      <c r="CE39" s="681"/>
      <c r="CF39" s="681"/>
      <c r="CG39" s="681"/>
      <c r="CH39" s="681"/>
      <c r="CI39" s="681"/>
      <c r="CJ39" s="681"/>
      <c r="CK39" s="681"/>
      <c r="CL39" s="681"/>
      <c r="CM39" s="681"/>
      <c r="CN39" s="681"/>
      <c r="CO39" s="681"/>
      <c r="CP39" s="681"/>
      <c r="CQ39" s="682"/>
      <c r="CR39" s="665">
        <v>286700</v>
      </c>
      <c r="CS39" s="704"/>
      <c r="CT39" s="704"/>
      <c r="CU39" s="704"/>
      <c r="CV39" s="704"/>
      <c r="CW39" s="704"/>
      <c r="CX39" s="704"/>
      <c r="CY39" s="705"/>
      <c r="CZ39" s="670">
        <v>7.4</v>
      </c>
      <c r="DA39" s="699"/>
      <c r="DB39" s="699"/>
      <c r="DC39" s="706"/>
      <c r="DD39" s="674">
        <v>234417</v>
      </c>
      <c r="DE39" s="704"/>
      <c r="DF39" s="704"/>
      <c r="DG39" s="704"/>
      <c r="DH39" s="704"/>
      <c r="DI39" s="704"/>
      <c r="DJ39" s="704"/>
      <c r="DK39" s="705"/>
      <c r="DL39" s="674" t="s">
        <v>129</v>
      </c>
      <c r="DM39" s="704"/>
      <c r="DN39" s="704"/>
      <c r="DO39" s="704"/>
      <c r="DP39" s="704"/>
      <c r="DQ39" s="704"/>
      <c r="DR39" s="704"/>
      <c r="DS39" s="704"/>
      <c r="DT39" s="704"/>
      <c r="DU39" s="704"/>
      <c r="DV39" s="705"/>
      <c r="DW39" s="670" t="s">
        <v>236</v>
      </c>
      <c r="DX39" s="699"/>
      <c r="DY39" s="699"/>
      <c r="DZ39" s="699"/>
      <c r="EA39" s="699"/>
      <c r="EB39" s="699"/>
      <c r="EC39" s="700"/>
    </row>
    <row r="40" spans="2:133" ht="11.25" customHeight="1" x14ac:dyDescent="0.15">
      <c r="B40" s="662" t="s">
        <v>347</v>
      </c>
      <c r="C40" s="663"/>
      <c r="D40" s="663"/>
      <c r="E40" s="663"/>
      <c r="F40" s="663"/>
      <c r="G40" s="663"/>
      <c r="H40" s="663"/>
      <c r="I40" s="663"/>
      <c r="J40" s="663"/>
      <c r="K40" s="663"/>
      <c r="L40" s="663"/>
      <c r="M40" s="663"/>
      <c r="N40" s="663"/>
      <c r="O40" s="663"/>
      <c r="P40" s="663"/>
      <c r="Q40" s="664"/>
      <c r="R40" s="665">
        <v>287250</v>
      </c>
      <c r="S40" s="666"/>
      <c r="T40" s="666"/>
      <c r="U40" s="666"/>
      <c r="V40" s="666"/>
      <c r="W40" s="666"/>
      <c r="X40" s="666"/>
      <c r="Y40" s="667"/>
      <c r="Z40" s="668">
        <v>6.5</v>
      </c>
      <c r="AA40" s="668"/>
      <c r="AB40" s="668"/>
      <c r="AC40" s="668"/>
      <c r="AD40" s="669" t="s">
        <v>243</v>
      </c>
      <c r="AE40" s="669"/>
      <c r="AF40" s="669"/>
      <c r="AG40" s="669"/>
      <c r="AH40" s="669"/>
      <c r="AI40" s="669"/>
      <c r="AJ40" s="669"/>
      <c r="AK40" s="669"/>
      <c r="AL40" s="670" t="s">
        <v>236</v>
      </c>
      <c r="AM40" s="671"/>
      <c r="AN40" s="671"/>
      <c r="AO40" s="672"/>
      <c r="AQ40" s="743" t="s">
        <v>348</v>
      </c>
      <c r="AR40" s="744"/>
      <c r="AS40" s="744"/>
      <c r="AT40" s="744"/>
      <c r="AU40" s="744"/>
      <c r="AV40" s="744"/>
      <c r="AW40" s="744"/>
      <c r="AX40" s="744"/>
      <c r="AY40" s="745"/>
      <c r="AZ40" s="665" t="s">
        <v>129</v>
      </c>
      <c r="BA40" s="666"/>
      <c r="BB40" s="666"/>
      <c r="BC40" s="666"/>
      <c r="BD40" s="704"/>
      <c r="BE40" s="704"/>
      <c r="BF40" s="732"/>
      <c r="BG40" s="746" t="s">
        <v>349</v>
      </c>
      <c r="BH40" s="747"/>
      <c r="BI40" s="747"/>
      <c r="BJ40" s="747"/>
      <c r="BK40" s="747"/>
      <c r="BL40" s="222"/>
      <c r="BM40" s="681" t="s">
        <v>350</v>
      </c>
      <c r="BN40" s="681"/>
      <c r="BO40" s="681"/>
      <c r="BP40" s="681"/>
      <c r="BQ40" s="681"/>
      <c r="BR40" s="681"/>
      <c r="BS40" s="681"/>
      <c r="BT40" s="681"/>
      <c r="BU40" s="682"/>
      <c r="BV40" s="665">
        <v>101</v>
      </c>
      <c r="BW40" s="666"/>
      <c r="BX40" s="666"/>
      <c r="BY40" s="666"/>
      <c r="BZ40" s="666"/>
      <c r="CA40" s="666"/>
      <c r="CB40" s="675"/>
      <c r="CD40" s="680" t="s">
        <v>351</v>
      </c>
      <c r="CE40" s="681"/>
      <c r="CF40" s="681"/>
      <c r="CG40" s="681"/>
      <c r="CH40" s="681"/>
      <c r="CI40" s="681"/>
      <c r="CJ40" s="681"/>
      <c r="CK40" s="681"/>
      <c r="CL40" s="681"/>
      <c r="CM40" s="681"/>
      <c r="CN40" s="681"/>
      <c r="CO40" s="681"/>
      <c r="CP40" s="681"/>
      <c r="CQ40" s="682"/>
      <c r="CR40" s="665" t="s">
        <v>236</v>
      </c>
      <c r="CS40" s="666"/>
      <c r="CT40" s="666"/>
      <c r="CU40" s="666"/>
      <c r="CV40" s="666"/>
      <c r="CW40" s="666"/>
      <c r="CX40" s="666"/>
      <c r="CY40" s="667"/>
      <c r="CZ40" s="670" t="s">
        <v>236</v>
      </c>
      <c r="DA40" s="699"/>
      <c r="DB40" s="699"/>
      <c r="DC40" s="706"/>
      <c r="DD40" s="674" t="s">
        <v>236</v>
      </c>
      <c r="DE40" s="666"/>
      <c r="DF40" s="666"/>
      <c r="DG40" s="666"/>
      <c r="DH40" s="666"/>
      <c r="DI40" s="666"/>
      <c r="DJ40" s="666"/>
      <c r="DK40" s="667"/>
      <c r="DL40" s="674" t="s">
        <v>236</v>
      </c>
      <c r="DM40" s="666"/>
      <c r="DN40" s="666"/>
      <c r="DO40" s="666"/>
      <c r="DP40" s="666"/>
      <c r="DQ40" s="666"/>
      <c r="DR40" s="666"/>
      <c r="DS40" s="666"/>
      <c r="DT40" s="666"/>
      <c r="DU40" s="666"/>
      <c r="DV40" s="667"/>
      <c r="DW40" s="670" t="s">
        <v>236</v>
      </c>
      <c r="DX40" s="699"/>
      <c r="DY40" s="699"/>
      <c r="DZ40" s="699"/>
      <c r="EA40" s="699"/>
      <c r="EB40" s="699"/>
      <c r="EC40" s="700"/>
    </row>
    <row r="41" spans="2:133" ht="11.25" customHeight="1" x14ac:dyDescent="0.15">
      <c r="B41" s="662" t="s">
        <v>352</v>
      </c>
      <c r="C41" s="663"/>
      <c r="D41" s="663"/>
      <c r="E41" s="663"/>
      <c r="F41" s="663"/>
      <c r="G41" s="663"/>
      <c r="H41" s="663"/>
      <c r="I41" s="663"/>
      <c r="J41" s="663"/>
      <c r="K41" s="663"/>
      <c r="L41" s="663"/>
      <c r="M41" s="663"/>
      <c r="N41" s="663"/>
      <c r="O41" s="663"/>
      <c r="P41" s="663"/>
      <c r="Q41" s="664"/>
      <c r="R41" s="665" t="s">
        <v>236</v>
      </c>
      <c r="S41" s="666"/>
      <c r="T41" s="666"/>
      <c r="U41" s="666"/>
      <c r="V41" s="666"/>
      <c r="W41" s="666"/>
      <c r="X41" s="666"/>
      <c r="Y41" s="667"/>
      <c r="Z41" s="668" t="s">
        <v>129</v>
      </c>
      <c r="AA41" s="668"/>
      <c r="AB41" s="668"/>
      <c r="AC41" s="668"/>
      <c r="AD41" s="669" t="s">
        <v>129</v>
      </c>
      <c r="AE41" s="669"/>
      <c r="AF41" s="669"/>
      <c r="AG41" s="669"/>
      <c r="AH41" s="669"/>
      <c r="AI41" s="669"/>
      <c r="AJ41" s="669"/>
      <c r="AK41" s="669"/>
      <c r="AL41" s="670" t="s">
        <v>236</v>
      </c>
      <c r="AM41" s="671"/>
      <c r="AN41" s="671"/>
      <c r="AO41" s="672"/>
      <c r="AQ41" s="743" t="s">
        <v>353</v>
      </c>
      <c r="AR41" s="744"/>
      <c r="AS41" s="744"/>
      <c r="AT41" s="744"/>
      <c r="AU41" s="744"/>
      <c r="AV41" s="744"/>
      <c r="AW41" s="744"/>
      <c r="AX41" s="744"/>
      <c r="AY41" s="745"/>
      <c r="AZ41" s="665">
        <v>72771</v>
      </c>
      <c r="BA41" s="666"/>
      <c r="BB41" s="666"/>
      <c r="BC41" s="666"/>
      <c r="BD41" s="704"/>
      <c r="BE41" s="704"/>
      <c r="BF41" s="732"/>
      <c r="BG41" s="746"/>
      <c r="BH41" s="747"/>
      <c r="BI41" s="747"/>
      <c r="BJ41" s="747"/>
      <c r="BK41" s="747"/>
      <c r="BL41" s="222"/>
      <c r="BM41" s="681" t="s">
        <v>354</v>
      </c>
      <c r="BN41" s="681"/>
      <c r="BO41" s="681"/>
      <c r="BP41" s="681"/>
      <c r="BQ41" s="681"/>
      <c r="BR41" s="681"/>
      <c r="BS41" s="681"/>
      <c r="BT41" s="681"/>
      <c r="BU41" s="682"/>
      <c r="BV41" s="665" t="s">
        <v>236</v>
      </c>
      <c r="BW41" s="666"/>
      <c r="BX41" s="666"/>
      <c r="BY41" s="666"/>
      <c r="BZ41" s="666"/>
      <c r="CA41" s="666"/>
      <c r="CB41" s="675"/>
      <c r="CD41" s="680" t="s">
        <v>355</v>
      </c>
      <c r="CE41" s="681"/>
      <c r="CF41" s="681"/>
      <c r="CG41" s="681"/>
      <c r="CH41" s="681"/>
      <c r="CI41" s="681"/>
      <c r="CJ41" s="681"/>
      <c r="CK41" s="681"/>
      <c r="CL41" s="681"/>
      <c r="CM41" s="681"/>
      <c r="CN41" s="681"/>
      <c r="CO41" s="681"/>
      <c r="CP41" s="681"/>
      <c r="CQ41" s="682"/>
      <c r="CR41" s="665" t="s">
        <v>236</v>
      </c>
      <c r="CS41" s="704"/>
      <c r="CT41" s="704"/>
      <c r="CU41" s="704"/>
      <c r="CV41" s="704"/>
      <c r="CW41" s="704"/>
      <c r="CX41" s="704"/>
      <c r="CY41" s="705"/>
      <c r="CZ41" s="670" t="s">
        <v>129</v>
      </c>
      <c r="DA41" s="699"/>
      <c r="DB41" s="699"/>
      <c r="DC41" s="706"/>
      <c r="DD41" s="674" t="s">
        <v>236</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356</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68" t="s">
        <v>236</v>
      </c>
      <c r="AA42" s="668"/>
      <c r="AB42" s="668"/>
      <c r="AC42" s="668"/>
      <c r="AD42" s="669" t="s">
        <v>236</v>
      </c>
      <c r="AE42" s="669"/>
      <c r="AF42" s="669"/>
      <c r="AG42" s="669"/>
      <c r="AH42" s="669"/>
      <c r="AI42" s="669"/>
      <c r="AJ42" s="669"/>
      <c r="AK42" s="669"/>
      <c r="AL42" s="670" t="s">
        <v>129</v>
      </c>
      <c r="AM42" s="671"/>
      <c r="AN42" s="671"/>
      <c r="AO42" s="672"/>
      <c r="AQ42" s="750" t="s">
        <v>357</v>
      </c>
      <c r="AR42" s="751"/>
      <c r="AS42" s="751"/>
      <c r="AT42" s="751"/>
      <c r="AU42" s="751"/>
      <c r="AV42" s="751"/>
      <c r="AW42" s="751"/>
      <c r="AX42" s="751"/>
      <c r="AY42" s="752"/>
      <c r="AZ42" s="759">
        <v>223924</v>
      </c>
      <c r="BA42" s="760"/>
      <c r="BB42" s="760"/>
      <c r="BC42" s="760"/>
      <c r="BD42" s="736"/>
      <c r="BE42" s="736"/>
      <c r="BF42" s="738"/>
      <c r="BG42" s="748"/>
      <c r="BH42" s="749"/>
      <c r="BI42" s="749"/>
      <c r="BJ42" s="749"/>
      <c r="BK42" s="749"/>
      <c r="BL42" s="223"/>
      <c r="BM42" s="691" t="s">
        <v>358</v>
      </c>
      <c r="BN42" s="691"/>
      <c r="BO42" s="691"/>
      <c r="BP42" s="691"/>
      <c r="BQ42" s="691"/>
      <c r="BR42" s="691"/>
      <c r="BS42" s="691"/>
      <c r="BT42" s="691"/>
      <c r="BU42" s="692"/>
      <c r="BV42" s="759">
        <v>320</v>
      </c>
      <c r="BW42" s="760"/>
      <c r="BX42" s="760"/>
      <c r="BY42" s="760"/>
      <c r="BZ42" s="760"/>
      <c r="CA42" s="760"/>
      <c r="CB42" s="772"/>
      <c r="CD42" s="662" t="s">
        <v>359</v>
      </c>
      <c r="CE42" s="663"/>
      <c r="CF42" s="663"/>
      <c r="CG42" s="663"/>
      <c r="CH42" s="663"/>
      <c r="CI42" s="663"/>
      <c r="CJ42" s="663"/>
      <c r="CK42" s="663"/>
      <c r="CL42" s="663"/>
      <c r="CM42" s="663"/>
      <c r="CN42" s="663"/>
      <c r="CO42" s="663"/>
      <c r="CP42" s="663"/>
      <c r="CQ42" s="664"/>
      <c r="CR42" s="665">
        <v>317885</v>
      </c>
      <c r="CS42" s="704"/>
      <c r="CT42" s="704"/>
      <c r="CU42" s="704"/>
      <c r="CV42" s="704"/>
      <c r="CW42" s="704"/>
      <c r="CX42" s="704"/>
      <c r="CY42" s="705"/>
      <c r="CZ42" s="670">
        <v>8.1999999999999993</v>
      </c>
      <c r="DA42" s="699"/>
      <c r="DB42" s="699"/>
      <c r="DC42" s="706"/>
      <c r="DD42" s="674">
        <v>105948</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360</v>
      </c>
      <c r="C43" s="663"/>
      <c r="D43" s="663"/>
      <c r="E43" s="663"/>
      <c r="F43" s="663"/>
      <c r="G43" s="663"/>
      <c r="H43" s="663"/>
      <c r="I43" s="663"/>
      <c r="J43" s="663"/>
      <c r="K43" s="663"/>
      <c r="L43" s="663"/>
      <c r="M43" s="663"/>
      <c r="N43" s="663"/>
      <c r="O43" s="663"/>
      <c r="P43" s="663"/>
      <c r="Q43" s="664"/>
      <c r="R43" s="665">
        <v>107800</v>
      </c>
      <c r="S43" s="666"/>
      <c r="T43" s="666"/>
      <c r="U43" s="666"/>
      <c r="V43" s="666"/>
      <c r="W43" s="666"/>
      <c r="X43" s="666"/>
      <c r="Y43" s="667"/>
      <c r="Z43" s="668">
        <v>2.4</v>
      </c>
      <c r="AA43" s="668"/>
      <c r="AB43" s="668"/>
      <c r="AC43" s="668"/>
      <c r="AD43" s="669" t="s">
        <v>137</v>
      </c>
      <c r="AE43" s="669"/>
      <c r="AF43" s="669"/>
      <c r="AG43" s="669"/>
      <c r="AH43" s="669"/>
      <c r="AI43" s="669"/>
      <c r="AJ43" s="669"/>
      <c r="AK43" s="669"/>
      <c r="AL43" s="670" t="s">
        <v>137</v>
      </c>
      <c r="AM43" s="671"/>
      <c r="AN43" s="671"/>
      <c r="AO43" s="672"/>
      <c r="BV43" s="224"/>
      <c r="BW43" s="224"/>
      <c r="BX43" s="224"/>
      <c r="BY43" s="224"/>
      <c r="BZ43" s="224"/>
      <c r="CA43" s="224"/>
      <c r="CB43" s="224"/>
      <c r="CD43" s="662" t="s">
        <v>361</v>
      </c>
      <c r="CE43" s="663"/>
      <c r="CF43" s="663"/>
      <c r="CG43" s="663"/>
      <c r="CH43" s="663"/>
      <c r="CI43" s="663"/>
      <c r="CJ43" s="663"/>
      <c r="CK43" s="663"/>
      <c r="CL43" s="663"/>
      <c r="CM43" s="663"/>
      <c r="CN43" s="663"/>
      <c r="CO43" s="663"/>
      <c r="CP43" s="663"/>
      <c r="CQ43" s="664"/>
      <c r="CR43" s="665">
        <v>4699</v>
      </c>
      <c r="CS43" s="704"/>
      <c r="CT43" s="704"/>
      <c r="CU43" s="704"/>
      <c r="CV43" s="704"/>
      <c r="CW43" s="704"/>
      <c r="CX43" s="704"/>
      <c r="CY43" s="705"/>
      <c r="CZ43" s="670">
        <v>0.1</v>
      </c>
      <c r="DA43" s="699"/>
      <c r="DB43" s="699"/>
      <c r="DC43" s="706"/>
      <c r="DD43" s="674">
        <v>4699</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362</v>
      </c>
      <c r="C44" s="710"/>
      <c r="D44" s="710"/>
      <c r="E44" s="710"/>
      <c r="F44" s="710"/>
      <c r="G44" s="710"/>
      <c r="H44" s="710"/>
      <c r="I44" s="710"/>
      <c r="J44" s="710"/>
      <c r="K44" s="710"/>
      <c r="L44" s="710"/>
      <c r="M44" s="710"/>
      <c r="N44" s="710"/>
      <c r="O44" s="710"/>
      <c r="P44" s="710"/>
      <c r="Q44" s="711"/>
      <c r="R44" s="759">
        <v>4437835</v>
      </c>
      <c r="S44" s="760"/>
      <c r="T44" s="760"/>
      <c r="U44" s="760"/>
      <c r="V44" s="760"/>
      <c r="W44" s="760"/>
      <c r="X44" s="760"/>
      <c r="Y44" s="761"/>
      <c r="Z44" s="762">
        <v>100</v>
      </c>
      <c r="AA44" s="762"/>
      <c r="AB44" s="762"/>
      <c r="AC44" s="762"/>
      <c r="AD44" s="763">
        <v>2967128</v>
      </c>
      <c r="AE44" s="763"/>
      <c r="AF44" s="763"/>
      <c r="AG44" s="763"/>
      <c r="AH44" s="763"/>
      <c r="AI44" s="763"/>
      <c r="AJ44" s="763"/>
      <c r="AK44" s="763"/>
      <c r="AL44" s="764">
        <v>100</v>
      </c>
      <c r="AM44" s="737"/>
      <c r="AN44" s="737"/>
      <c r="AO44" s="765"/>
      <c r="CD44" s="766" t="s">
        <v>308</v>
      </c>
      <c r="CE44" s="767"/>
      <c r="CF44" s="662" t="s">
        <v>363</v>
      </c>
      <c r="CG44" s="663"/>
      <c r="CH44" s="663"/>
      <c r="CI44" s="663"/>
      <c r="CJ44" s="663"/>
      <c r="CK44" s="663"/>
      <c r="CL44" s="663"/>
      <c r="CM44" s="663"/>
      <c r="CN44" s="663"/>
      <c r="CO44" s="663"/>
      <c r="CP44" s="663"/>
      <c r="CQ44" s="664"/>
      <c r="CR44" s="665">
        <v>317885</v>
      </c>
      <c r="CS44" s="666"/>
      <c r="CT44" s="666"/>
      <c r="CU44" s="666"/>
      <c r="CV44" s="666"/>
      <c r="CW44" s="666"/>
      <c r="CX44" s="666"/>
      <c r="CY44" s="667"/>
      <c r="CZ44" s="670">
        <v>8.1999999999999993</v>
      </c>
      <c r="DA44" s="671"/>
      <c r="DB44" s="671"/>
      <c r="DC44" s="683"/>
      <c r="DD44" s="674">
        <v>105948</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364</v>
      </c>
      <c r="CG45" s="663"/>
      <c r="CH45" s="663"/>
      <c r="CI45" s="663"/>
      <c r="CJ45" s="663"/>
      <c r="CK45" s="663"/>
      <c r="CL45" s="663"/>
      <c r="CM45" s="663"/>
      <c r="CN45" s="663"/>
      <c r="CO45" s="663"/>
      <c r="CP45" s="663"/>
      <c r="CQ45" s="664"/>
      <c r="CR45" s="665">
        <v>159545</v>
      </c>
      <c r="CS45" s="704"/>
      <c r="CT45" s="704"/>
      <c r="CU45" s="704"/>
      <c r="CV45" s="704"/>
      <c r="CW45" s="704"/>
      <c r="CX45" s="704"/>
      <c r="CY45" s="705"/>
      <c r="CZ45" s="670">
        <v>4.0999999999999996</v>
      </c>
      <c r="DA45" s="699"/>
      <c r="DB45" s="699"/>
      <c r="DC45" s="706"/>
      <c r="DD45" s="674">
        <v>38078</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366</v>
      </c>
      <c r="CG46" s="663"/>
      <c r="CH46" s="663"/>
      <c r="CI46" s="663"/>
      <c r="CJ46" s="663"/>
      <c r="CK46" s="663"/>
      <c r="CL46" s="663"/>
      <c r="CM46" s="663"/>
      <c r="CN46" s="663"/>
      <c r="CO46" s="663"/>
      <c r="CP46" s="663"/>
      <c r="CQ46" s="664"/>
      <c r="CR46" s="665">
        <v>135036</v>
      </c>
      <c r="CS46" s="666"/>
      <c r="CT46" s="666"/>
      <c r="CU46" s="666"/>
      <c r="CV46" s="666"/>
      <c r="CW46" s="666"/>
      <c r="CX46" s="666"/>
      <c r="CY46" s="667"/>
      <c r="CZ46" s="670">
        <v>3.5</v>
      </c>
      <c r="DA46" s="671"/>
      <c r="DB46" s="671"/>
      <c r="DC46" s="683"/>
      <c r="DD46" s="674">
        <v>61166</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367</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368</v>
      </c>
      <c r="CG47" s="663"/>
      <c r="CH47" s="663"/>
      <c r="CI47" s="663"/>
      <c r="CJ47" s="663"/>
      <c r="CK47" s="663"/>
      <c r="CL47" s="663"/>
      <c r="CM47" s="663"/>
      <c r="CN47" s="663"/>
      <c r="CO47" s="663"/>
      <c r="CP47" s="663"/>
      <c r="CQ47" s="664"/>
      <c r="CR47" s="665" t="s">
        <v>129</v>
      </c>
      <c r="CS47" s="704"/>
      <c r="CT47" s="704"/>
      <c r="CU47" s="704"/>
      <c r="CV47" s="704"/>
      <c r="CW47" s="704"/>
      <c r="CX47" s="704"/>
      <c r="CY47" s="705"/>
      <c r="CZ47" s="670" t="s">
        <v>236</v>
      </c>
      <c r="DA47" s="699"/>
      <c r="DB47" s="699"/>
      <c r="DC47" s="706"/>
      <c r="DD47" s="674" t="s">
        <v>236</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369</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370</v>
      </c>
      <c r="CG48" s="663"/>
      <c r="CH48" s="663"/>
      <c r="CI48" s="663"/>
      <c r="CJ48" s="663"/>
      <c r="CK48" s="663"/>
      <c r="CL48" s="663"/>
      <c r="CM48" s="663"/>
      <c r="CN48" s="663"/>
      <c r="CO48" s="663"/>
      <c r="CP48" s="663"/>
      <c r="CQ48" s="664"/>
      <c r="CR48" s="665" t="s">
        <v>129</v>
      </c>
      <c r="CS48" s="666"/>
      <c r="CT48" s="666"/>
      <c r="CU48" s="666"/>
      <c r="CV48" s="666"/>
      <c r="CW48" s="666"/>
      <c r="CX48" s="666"/>
      <c r="CY48" s="667"/>
      <c r="CZ48" s="670" t="s">
        <v>236</v>
      </c>
      <c r="DA48" s="671"/>
      <c r="DB48" s="671"/>
      <c r="DC48" s="683"/>
      <c r="DD48" s="674" t="s">
        <v>236</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371</v>
      </c>
      <c r="CE49" s="710"/>
      <c r="CF49" s="710"/>
      <c r="CG49" s="710"/>
      <c r="CH49" s="710"/>
      <c r="CI49" s="710"/>
      <c r="CJ49" s="710"/>
      <c r="CK49" s="710"/>
      <c r="CL49" s="710"/>
      <c r="CM49" s="710"/>
      <c r="CN49" s="710"/>
      <c r="CO49" s="710"/>
      <c r="CP49" s="710"/>
      <c r="CQ49" s="711"/>
      <c r="CR49" s="759">
        <v>3873327</v>
      </c>
      <c r="CS49" s="736"/>
      <c r="CT49" s="736"/>
      <c r="CU49" s="736"/>
      <c r="CV49" s="736"/>
      <c r="CW49" s="736"/>
      <c r="CX49" s="736"/>
      <c r="CY49" s="773"/>
      <c r="CZ49" s="764">
        <v>100</v>
      </c>
      <c r="DA49" s="774"/>
      <c r="DB49" s="774"/>
      <c r="DC49" s="775"/>
      <c r="DD49" s="776">
        <v>2922366</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topLeftCell="A76" zoomScale="70" zoomScaleNormal="25" zoomScaleSheetLayoutView="70" workbookViewId="0">
      <selection activeCell="AF82" sqref="AF82:AJ82"/>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372</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373</v>
      </c>
      <c r="DK2" s="787"/>
      <c r="DL2" s="787"/>
      <c r="DM2" s="787"/>
      <c r="DN2" s="787"/>
      <c r="DO2" s="788"/>
      <c r="DP2" s="231"/>
      <c r="DQ2" s="786" t="s">
        <v>374</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375</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376</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377</v>
      </c>
      <c r="B5" s="792"/>
      <c r="C5" s="792"/>
      <c r="D5" s="792"/>
      <c r="E5" s="792"/>
      <c r="F5" s="792"/>
      <c r="G5" s="792"/>
      <c r="H5" s="792"/>
      <c r="I5" s="792"/>
      <c r="J5" s="792"/>
      <c r="K5" s="792"/>
      <c r="L5" s="792"/>
      <c r="M5" s="792"/>
      <c r="N5" s="792"/>
      <c r="O5" s="792"/>
      <c r="P5" s="793"/>
      <c r="Q5" s="797" t="s">
        <v>378</v>
      </c>
      <c r="R5" s="798"/>
      <c r="S5" s="798"/>
      <c r="T5" s="798"/>
      <c r="U5" s="799"/>
      <c r="V5" s="797" t="s">
        <v>379</v>
      </c>
      <c r="W5" s="798"/>
      <c r="X5" s="798"/>
      <c r="Y5" s="798"/>
      <c r="Z5" s="799"/>
      <c r="AA5" s="797" t="s">
        <v>380</v>
      </c>
      <c r="AB5" s="798"/>
      <c r="AC5" s="798"/>
      <c r="AD5" s="798"/>
      <c r="AE5" s="798"/>
      <c r="AF5" s="803" t="s">
        <v>381</v>
      </c>
      <c r="AG5" s="798"/>
      <c r="AH5" s="798"/>
      <c r="AI5" s="798"/>
      <c r="AJ5" s="804"/>
      <c r="AK5" s="798" t="s">
        <v>382</v>
      </c>
      <c r="AL5" s="798"/>
      <c r="AM5" s="798"/>
      <c r="AN5" s="798"/>
      <c r="AO5" s="799"/>
      <c r="AP5" s="797" t="s">
        <v>383</v>
      </c>
      <c r="AQ5" s="798"/>
      <c r="AR5" s="798"/>
      <c r="AS5" s="798"/>
      <c r="AT5" s="799"/>
      <c r="AU5" s="797" t="s">
        <v>384</v>
      </c>
      <c r="AV5" s="798"/>
      <c r="AW5" s="798"/>
      <c r="AX5" s="798"/>
      <c r="AY5" s="804"/>
      <c r="AZ5" s="235"/>
      <c r="BA5" s="235"/>
      <c r="BB5" s="235"/>
      <c r="BC5" s="235"/>
      <c r="BD5" s="235"/>
      <c r="BE5" s="236"/>
      <c r="BF5" s="236"/>
      <c r="BG5" s="236"/>
      <c r="BH5" s="236"/>
      <c r="BI5" s="236"/>
      <c r="BJ5" s="236"/>
      <c r="BK5" s="236"/>
      <c r="BL5" s="236"/>
      <c r="BM5" s="236"/>
      <c r="BN5" s="236"/>
      <c r="BO5" s="236"/>
      <c r="BP5" s="236"/>
      <c r="BQ5" s="791" t="s">
        <v>385</v>
      </c>
      <c r="BR5" s="792"/>
      <c r="BS5" s="792"/>
      <c r="BT5" s="792"/>
      <c r="BU5" s="792"/>
      <c r="BV5" s="792"/>
      <c r="BW5" s="792"/>
      <c r="BX5" s="792"/>
      <c r="BY5" s="792"/>
      <c r="BZ5" s="792"/>
      <c r="CA5" s="792"/>
      <c r="CB5" s="792"/>
      <c r="CC5" s="792"/>
      <c r="CD5" s="792"/>
      <c r="CE5" s="792"/>
      <c r="CF5" s="792"/>
      <c r="CG5" s="793"/>
      <c r="CH5" s="797" t="s">
        <v>386</v>
      </c>
      <c r="CI5" s="798"/>
      <c r="CJ5" s="798"/>
      <c r="CK5" s="798"/>
      <c r="CL5" s="799"/>
      <c r="CM5" s="797" t="s">
        <v>387</v>
      </c>
      <c r="CN5" s="798"/>
      <c r="CO5" s="798"/>
      <c r="CP5" s="798"/>
      <c r="CQ5" s="799"/>
      <c r="CR5" s="797" t="s">
        <v>388</v>
      </c>
      <c r="CS5" s="798"/>
      <c r="CT5" s="798"/>
      <c r="CU5" s="798"/>
      <c r="CV5" s="799"/>
      <c r="CW5" s="797" t="s">
        <v>389</v>
      </c>
      <c r="CX5" s="798"/>
      <c r="CY5" s="798"/>
      <c r="CZ5" s="798"/>
      <c r="DA5" s="799"/>
      <c r="DB5" s="797" t="s">
        <v>390</v>
      </c>
      <c r="DC5" s="798"/>
      <c r="DD5" s="798"/>
      <c r="DE5" s="798"/>
      <c r="DF5" s="799"/>
      <c r="DG5" s="827" t="s">
        <v>391</v>
      </c>
      <c r="DH5" s="828"/>
      <c r="DI5" s="828"/>
      <c r="DJ5" s="828"/>
      <c r="DK5" s="829"/>
      <c r="DL5" s="827" t="s">
        <v>392</v>
      </c>
      <c r="DM5" s="828"/>
      <c r="DN5" s="828"/>
      <c r="DO5" s="828"/>
      <c r="DP5" s="829"/>
      <c r="DQ5" s="797" t="s">
        <v>393</v>
      </c>
      <c r="DR5" s="798"/>
      <c r="DS5" s="798"/>
      <c r="DT5" s="798"/>
      <c r="DU5" s="799"/>
      <c r="DV5" s="797" t="s">
        <v>384</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394</v>
      </c>
      <c r="C7" s="814"/>
      <c r="D7" s="814"/>
      <c r="E7" s="814"/>
      <c r="F7" s="814"/>
      <c r="G7" s="814"/>
      <c r="H7" s="814"/>
      <c r="I7" s="814"/>
      <c r="J7" s="814"/>
      <c r="K7" s="814"/>
      <c r="L7" s="814"/>
      <c r="M7" s="814"/>
      <c r="N7" s="814"/>
      <c r="O7" s="814"/>
      <c r="P7" s="815"/>
      <c r="Q7" s="816">
        <v>4439</v>
      </c>
      <c r="R7" s="817"/>
      <c r="S7" s="817"/>
      <c r="T7" s="817"/>
      <c r="U7" s="817"/>
      <c r="V7" s="817">
        <v>3874</v>
      </c>
      <c r="W7" s="817"/>
      <c r="X7" s="817"/>
      <c r="Y7" s="817"/>
      <c r="Z7" s="817"/>
      <c r="AA7" s="817">
        <v>565</v>
      </c>
      <c r="AB7" s="817"/>
      <c r="AC7" s="817"/>
      <c r="AD7" s="817"/>
      <c r="AE7" s="818"/>
      <c r="AF7" s="819">
        <v>514</v>
      </c>
      <c r="AG7" s="820"/>
      <c r="AH7" s="820"/>
      <c r="AI7" s="820"/>
      <c r="AJ7" s="821"/>
      <c r="AK7" s="822">
        <v>69</v>
      </c>
      <c r="AL7" s="823"/>
      <c r="AM7" s="823"/>
      <c r="AN7" s="823"/>
      <c r="AO7" s="823"/>
      <c r="AP7" s="823">
        <v>4784</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599</v>
      </c>
      <c r="BT7" s="811"/>
      <c r="BU7" s="811"/>
      <c r="BV7" s="811"/>
      <c r="BW7" s="811"/>
      <c r="BX7" s="811"/>
      <c r="BY7" s="811"/>
      <c r="BZ7" s="811"/>
      <c r="CA7" s="811"/>
      <c r="CB7" s="811"/>
      <c r="CC7" s="811"/>
      <c r="CD7" s="811"/>
      <c r="CE7" s="811"/>
      <c r="CF7" s="811"/>
      <c r="CG7" s="826"/>
      <c r="CH7" s="807">
        <v>1</v>
      </c>
      <c r="CI7" s="808"/>
      <c r="CJ7" s="808"/>
      <c r="CK7" s="808"/>
      <c r="CL7" s="809"/>
      <c r="CM7" s="807">
        <v>10</v>
      </c>
      <c r="CN7" s="808"/>
      <c r="CO7" s="808"/>
      <c r="CP7" s="808"/>
      <c r="CQ7" s="809"/>
      <c r="CR7" s="807">
        <v>9</v>
      </c>
      <c r="CS7" s="808"/>
      <c r="CT7" s="808"/>
      <c r="CU7" s="808"/>
      <c r="CV7" s="809"/>
      <c r="CW7" s="807" t="s">
        <v>603</v>
      </c>
      <c r="CX7" s="808"/>
      <c r="CY7" s="808"/>
      <c r="CZ7" s="808"/>
      <c r="DA7" s="809"/>
      <c r="DB7" s="807" t="s">
        <v>603</v>
      </c>
      <c r="DC7" s="808"/>
      <c r="DD7" s="808"/>
      <c r="DE7" s="808"/>
      <c r="DF7" s="809"/>
      <c r="DG7" s="807" t="s">
        <v>603</v>
      </c>
      <c r="DH7" s="808"/>
      <c r="DI7" s="808"/>
      <c r="DJ7" s="808"/>
      <c r="DK7" s="809"/>
      <c r="DL7" s="807" t="s">
        <v>603</v>
      </c>
      <c r="DM7" s="808"/>
      <c r="DN7" s="808"/>
      <c r="DO7" s="808"/>
      <c r="DP7" s="809"/>
      <c r="DQ7" s="807" t="s">
        <v>603</v>
      </c>
      <c r="DR7" s="808"/>
      <c r="DS7" s="808"/>
      <c r="DT7" s="808"/>
      <c r="DU7" s="809"/>
      <c r="DV7" s="810"/>
      <c r="DW7" s="811"/>
      <c r="DX7" s="811"/>
      <c r="DY7" s="811"/>
      <c r="DZ7" s="812"/>
      <c r="EA7" s="237"/>
    </row>
    <row r="8" spans="1:131" s="238" customFormat="1" ht="26.25" customHeight="1" x14ac:dyDescent="0.15">
      <c r="A8" s="241">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7"/>
    </row>
    <row r="9" spans="1:131" s="238" customFormat="1" ht="26.25" customHeight="1" x14ac:dyDescent="0.15">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395</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396</v>
      </c>
      <c r="B23" s="853" t="s">
        <v>397</v>
      </c>
      <c r="C23" s="854"/>
      <c r="D23" s="854"/>
      <c r="E23" s="854"/>
      <c r="F23" s="854"/>
      <c r="G23" s="854"/>
      <c r="H23" s="854"/>
      <c r="I23" s="854"/>
      <c r="J23" s="854"/>
      <c r="K23" s="854"/>
      <c r="L23" s="854"/>
      <c r="M23" s="854"/>
      <c r="N23" s="854"/>
      <c r="O23" s="854"/>
      <c r="P23" s="855"/>
      <c r="Q23" s="856">
        <v>4439</v>
      </c>
      <c r="R23" s="857"/>
      <c r="S23" s="857"/>
      <c r="T23" s="857"/>
      <c r="U23" s="857"/>
      <c r="V23" s="857">
        <v>3874</v>
      </c>
      <c r="W23" s="857"/>
      <c r="X23" s="857"/>
      <c r="Y23" s="857"/>
      <c r="Z23" s="857"/>
      <c r="AA23" s="857">
        <v>565</v>
      </c>
      <c r="AB23" s="857"/>
      <c r="AC23" s="857"/>
      <c r="AD23" s="857"/>
      <c r="AE23" s="858"/>
      <c r="AF23" s="859">
        <v>514</v>
      </c>
      <c r="AG23" s="857"/>
      <c r="AH23" s="857"/>
      <c r="AI23" s="857"/>
      <c r="AJ23" s="860"/>
      <c r="AK23" s="861"/>
      <c r="AL23" s="862"/>
      <c r="AM23" s="862"/>
      <c r="AN23" s="862"/>
      <c r="AO23" s="862"/>
      <c r="AP23" s="857">
        <v>4784</v>
      </c>
      <c r="AQ23" s="857"/>
      <c r="AR23" s="857"/>
      <c r="AS23" s="857"/>
      <c r="AT23" s="857"/>
      <c r="AU23" s="873"/>
      <c r="AV23" s="873"/>
      <c r="AW23" s="873"/>
      <c r="AX23" s="873"/>
      <c r="AY23" s="874"/>
      <c r="AZ23" s="875" t="s">
        <v>398</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399</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400</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377</v>
      </c>
      <c r="B26" s="792"/>
      <c r="C26" s="792"/>
      <c r="D26" s="792"/>
      <c r="E26" s="792"/>
      <c r="F26" s="792"/>
      <c r="G26" s="792"/>
      <c r="H26" s="792"/>
      <c r="I26" s="792"/>
      <c r="J26" s="792"/>
      <c r="K26" s="792"/>
      <c r="L26" s="792"/>
      <c r="M26" s="792"/>
      <c r="N26" s="792"/>
      <c r="O26" s="792"/>
      <c r="P26" s="793"/>
      <c r="Q26" s="797" t="s">
        <v>401</v>
      </c>
      <c r="R26" s="798"/>
      <c r="S26" s="798"/>
      <c r="T26" s="798"/>
      <c r="U26" s="799"/>
      <c r="V26" s="797" t="s">
        <v>402</v>
      </c>
      <c r="W26" s="798"/>
      <c r="X26" s="798"/>
      <c r="Y26" s="798"/>
      <c r="Z26" s="799"/>
      <c r="AA26" s="797" t="s">
        <v>403</v>
      </c>
      <c r="AB26" s="798"/>
      <c r="AC26" s="798"/>
      <c r="AD26" s="798"/>
      <c r="AE26" s="798"/>
      <c r="AF26" s="878" t="s">
        <v>404</v>
      </c>
      <c r="AG26" s="879"/>
      <c r="AH26" s="879"/>
      <c r="AI26" s="879"/>
      <c r="AJ26" s="880"/>
      <c r="AK26" s="798" t="s">
        <v>405</v>
      </c>
      <c r="AL26" s="798"/>
      <c r="AM26" s="798"/>
      <c r="AN26" s="798"/>
      <c r="AO26" s="799"/>
      <c r="AP26" s="797" t="s">
        <v>406</v>
      </c>
      <c r="AQ26" s="798"/>
      <c r="AR26" s="798"/>
      <c r="AS26" s="798"/>
      <c r="AT26" s="799"/>
      <c r="AU26" s="797" t="s">
        <v>407</v>
      </c>
      <c r="AV26" s="798"/>
      <c r="AW26" s="798"/>
      <c r="AX26" s="798"/>
      <c r="AY26" s="799"/>
      <c r="AZ26" s="797" t="s">
        <v>408</v>
      </c>
      <c r="BA26" s="798"/>
      <c r="BB26" s="798"/>
      <c r="BC26" s="798"/>
      <c r="BD26" s="799"/>
      <c r="BE26" s="797" t="s">
        <v>384</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409</v>
      </c>
      <c r="C28" s="814"/>
      <c r="D28" s="814"/>
      <c r="E28" s="814"/>
      <c r="F28" s="814"/>
      <c r="G28" s="814"/>
      <c r="H28" s="814"/>
      <c r="I28" s="814"/>
      <c r="J28" s="814"/>
      <c r="K28" s="814"/>
      <c r="L28" s="814"/>
      <c r="M28" s="814"/>
      <c r="N28" s="814"/>
      <c r="O28" s="814"/>
      <c r="P28" s="815"/>
      <c r="Q28" s="886">
        <v>738</v>
      </c>
      <c r="R28" s="887"/>
      <c r="S28" s="887"/>
      <c r="T28" s="887"/>
      <c r="U28" s="887"/>
      <c r="V28" s="887">
        <v>716</v>
      </c>
      <c r="W28" s="887"/>
      <c r="X28" s="887"/>
      <c r="Y28" s="887"/>
      <c r="Z28" s="887"/>
      <c r="AA28" s="887">
        <v>22</v>
      </c>
      <c r="AB28" s="887"/>
      <c r="AC28" s="887"/>
      <c r="AD28" s="887"/>
      <c r="AE28" s="888"/>
      <c r="AF28" s="889">
        <v>22</v>
      </c>
      <c r="AG28" s="887"/>
      <c r="AH28" s="887"/>
      <c r="AI28" s="887"/>
      <c r="AJ28" s="890"/>
      <c r="AK28" s="891">
        <v>66</v>
      </c>
      <c r="AL28" s="892"/>
      <c r="AM28" s="892"/>
      <c r="AN28" s="892"/>
      <c r="AO28" s="892"/>
      <c r="AP28" s="892" t="s">
        <v>600</v>
      </c>
      <c r="AQ28" s="892"/>
      <c r="AR28" s="892"/>
      <c r="AS28" s="892"/>
      <c r="AT28" s="892"/>
      <c r="AU28" s="892" t="s">
        <v>601</v>
      </c>
      <c r="AV28" s="892"/>
      <c r="AW28" s="892"/>
      <c r="AX28" s="892"/>
      <c r="AY28" s="892"/>
      <c r="AZ28" s="893" t="s">
        <v>602</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410</v>
      </c>
      <c r="C29" s="845"/>
      <c r="D29" s="845"/>
      <c r="E29" s="845"/>
      <c r="F29" s="845"/>
      <c r="G29" s="845"/>
      <c r="H29" s="845"/>
      <c r="I29" s="845"/>
      <c r="J29" s="845"/>
      <c r="K29" s="845"/>
      <c r="L29" s="845"/>
      <c r="M29" s="845"/>
      <c r="N29" s="845"/>
      <c r="O29" s="845"/>
      <c r="P29" s="846"/>
      <c r="Q29" s="847">
        <v>630</v>
      </c>
      <c r="R29" s="848"/>
      <c r="S29" s="848"/>
      <c r="T29" s="848"/>
      <c r="U29" s="848"/>
      <c r="V29" s="848">
        <v>601</v>
      </c>
      <c r="W29" s="848"/>
      <c r="X29" s="848"/>
      <c r="Y29" s="848"/>
      <c r="Z29" s="848"/>
      <c r="AA29" s="848">
        <v>29</v>
      </c>
      <c r="AB29" s="848"/>
      <c r="AC29" s="848"/>
      <c r="AD29" s="848"/>
      <c r="AE29" s="849"/>
      <c r="AF29" s="850">
        <v>29</v>
      </c>
      <c r="AG29" s="851"/>
      <c r="AH29" s="851"/>
      <c r="AI29" s="851"/>
      <c r="AJ29" s="852"/>
      <c r="AK29" s="898">
        <v>95</v>
      </c>
      <c r="AL29" s="894"/>
      <c r="AM29" s="894"/>
      <c r="AN29" s="894"/>
      <c r="AO29" s="894"/>
      <c r="AP29" s="894" t="s">
        <v>601</v>
      </c>
      <c r="AQ29" s="894"/>
      <c r="AR29" s="894"/>
      <c r="AS29" s="894"/>
      <c r="AT29" s="894"/>
      <c r="AU29" s="894" t="s">
        <v>601</v>
      </c>
      <c r="AV29" s="894"/>
      <c r="AW29" s="894"/>
      <c r="AX29" s="894"/>
      <c r="AY29" s="894"/>
      <c r="AZ29" s="895" t="s">
        <v>602</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411</v>
      </c>
      <c r="C30" s="845"/>
      <c r="D30" s="845"/>
      <c r="E30" s="845"/>
      <c r="F30" s="845"/>
      <c r="G30" s="845"/>
      <c r="H30" s="845"/>
      <c r="I30" s="845"/>
      <c r="J30" s="845"/>
      <c r="K30" s="845"/>
      <c r="L30" s="845"/>
      <c r="M30" s="845"/>
      <c r="N30" s="845"/>
      <c r="O30" s="845"/>
      <c r="P30" s="846"/>
      <c r="Q30" s="847">
        <v>59</v>
      </c>
      <c r="R30" s="848"/>
      <c r="S30" s="848"/>
      <c r="T30" s="848"/>
      <c r="U30" s="848"/>
      <c r="V30" s="848">
        <v>58</v>
      </c>
      <c r="W30" s="848"/>
      <c r="X30" s="848"/>
      <c r="Y30" s="848"/>
      <c r="Z30" s="848"/>
      <c r="AA30" s="848">
        <v>1</v>
      </c>
      <c r="AB30" s="848"/>
      <c r="AC30" s="848"/>
      <c r="AD30" s="848"/>
      <c r="AE30" s="849"/>
      <c r="AF30" s="850">
        <v>1</v>
      </c>
      <c r="AG30" s="851"/>
      <c r="AH30" s="851"/>
      <c r="AI30" s="851"/>
      <c r="AJ30" s="852"/>
      <c r="AK30" s="898">
        <v>20</v>
      </c>
      <c r="AL30" s="894"/>
      <c r="AM30" s="894"/>
      <c r="AN30" s="894"/>
      <c r="AO30" s="894"/>
      <c r="AP30" s="894" t="s">
        <v>601</v>
      </c>
      <c r="AQ30" s="894"/>
      <c r="AR30" s="894"/>
      <c r="AS30" s="894"/>
      <c r="AT30" s="894"/>
      <c r="AU30" s="894" t="s">
        <v>601</v>
      </c>
      <c r="AV30" s="894"/>
      <c r="AW30" s="894"/>
      <c r="AX30" s="894"/>
      <c r="AY30" s="894"/>
      <c r="AZ30" s="895" t="s">
        <v>601</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412</v>
      </c>
      <c r="C31" s="845"/>
      <c r="D31" s="845"/>
      <c r="E31" s="845"/>
      <c r="F31" s="845"/>
      <c r="G31" s="845"/>
      <c r="H31" s="845"/>
      <c r="I31" s="845"/>
      <c r="J31" s="845"/>
      <c r="K31" s="845"/>
      <c r="L31" s="845"/>
      <c r="M31" s="845"/>
      <c r="N31" s="845"/>
      <c r="O31" s="845"/>
      <c r="P31" s="846"/>
      <c r="Q31" s="847">
        <v>186</v>
      </c>
      <c r="R31" s="848"/>
      <c r="S31" s="848"/>
      <c r="T31" s="848"/>
      <c r="U31" s="848"/>
      <c r="V31" s="848">
        <v>179</v>
      </c>
      <c r="W31" s="848"/>
      <c r="X31" s="848"/>
      <c r="Y31" s="848"/>
      <c r="Z31" s="848"/>
      <c r="AA31" s="848">
        <v>6</v>
      </c>
      <c r="AB31" s="848"/>
      <c r="AC31" s="848"/>
      <c r="AD31" s="848"/>
      <c r="AE31" s="849"/>
      <c r="AF31" s="850">
        <v>6</v>
      </c>
      <c r="AG31" s="851"/>
      <c r="AH31" s="851"/>
      <c r="AI31" s="851"/>
      <c r="AJ31" s="852"/>
      <c r="AK31" s="898">
        <v>19</v>
      </c>
      <c r="AL31" s="894"/>
      <c r="AM31" s="894"/>
      <c r="AN31" s="894"/>
      <c r="AO31" s="894"/>
      <c r="AP31" s="894">
        <v>203</v>
      </c>
      <c r="AQ31" s="894"/>
      <c r="AR31" s="894"/>
      <c r="AS31" s="894"/>
      <c r="AT31" s="894"/>
      <c r="AU31" s="894">
        <v>128</v>
      </c>
      <c r="AV31" s="894"/>
      <c r="AW31" s="894"/>
      <c r="AX31" s="894"/>
      <c r="AY31" s="894"/>
      <c r="AZ31" s="895" t="s">
        <v>601</v>
      </c>
      <c r="BA31" s="895"/>
      <c r="BB31" s="895"/>
      <c r="BC31" s="895"/>
      <c r="BD31" s="895"/>
      <c r="BE31" s="896" t="s">
        <v>413</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414</v>
      </c>
      <c r="C32" s="845"/>
      <c r="D32" s="845"/>
      <c r="E32" s="845"/>
      <c r="F32" s="845"/>
      <c r="G32" s="845"/>
      <c r="H32" s="845"/>
      <c r="I32" s="845"/>
      <c r="J32" s="845"/>
      <c r="K32" s="845"/>
      <c r="L32" s="845"/>
      <c r="M32" s="845"/>
      <c r="N32" s="845"/>
      <c r="O32" s="845"/>
      <c r="P32" s="846"/>
      <c r="Q32" s="847">
        <v>140</v>
      </c>
      <c r="R32" s="848"/>
      <c r="S32" s="848"/>
      <c r="T32" s="848"/>
      <c r="U32" s="848"/>
      <c r="V32" s="848">
        <v>130</v>
      </c>
      <c r="W32" s="848"/>
      <c r="X32" s="848"/>
      <c r="Y32" s="848"/>
      <c r="Z32" s="848"/>
      <c r="AA32" s="848">
        <v>10</v>
      </c>
      <c r="AB32" s="848"/>
      <c r="AC32" s="848"/>
      <c r="AD32" s="848"/>
      <c r="AE32" s="849"/>
      <c r="AF32" s="850">
        <v>10</v>
      </c>
      <c r="AG32" s="851"/>
      <c r="AH32" s="851"/>
      <c r="AI32" s="851"/>
      <c r="AJ32" s="852"/>
      <c r="AK32" s="898">
        <v>74</v>
      </c>
      <c r="AL32" s="894"/>
      <c r="AM32" s="894"/>
      <c r="AN32" s="894"/>
      <c r="AO32" s="894"/>
      <c r="AP32" s="894">
        <v>280</v>
      </c>
      <c r="AQ32" s="894"/>
      <c r="AR32" s="894"/>
      <c r="AS32" s="894"/>
      <c r="AT32" s="894"/>
      <c r="AU32" s="894">
        <v>280</v>
      </c>
      <c r="AV32" s="894"/>
      <c r="AW32" s="894"/>
      <c r="AX32" s="894"/>
      <c r="AY32" s="894"/>
      <c r="AZ32" s="895" t="s">
        <v>601</v>
      </c>
      <c r="BA32" s="895"/>
      <c r="BB32" s="895"/>
      <c r="BC32" s="895"/>
      <c r="BD32" s="895"/>
      <c r="BE32" s="896" t="s">
        <v>415</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2" t="s">
        <v>416</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396</v>
      </c>
      <c r="B63" s="853" t="s">
        <v>417</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68</v>
      </c>
      <c r="AG63" s="908"/>
      <c r="AH63" s="908"/>
      <c r="AI63" s="908"/>
      <c r="AJ63" s="909"/>
      <c r="AK63" s="910"/>
      <c r="AL63" s="911"/>
      <c r="AM63" s="911"/>
      <c r="AN63" s="911"/>
      <c r="AO63" s="911"/>
      <c r="AP63" s="913">
        <v>483</v>
      </c>
      <c r="AQ63" s="913"/>
      <c r="AR63" s="913"/>
      <c r="AS63" s="913"/>
      <c r="AT63" s="913"/>
      <c r="AU63" s="913">
        <v>408</v>
      </c>
      <c r="AV63" s="913"/>
      <c r="AW63" s="913"/>
      <c r="AX63" s="913"/>
      <c r="AY63" s="913"/>
      <c r="AZ63" s="914"/>
      <c r="BA63" s="914"/>
      <c r="BB63" s="914"/>
      <c r="BC63" s="914"/>
      <c r="BD63" s="914"/>
      <c r="BE63" s="915"/>
      <c r="BF63" s="915"/>
      <c r="BG63" s="915"/>
      <c r="BH63" s="915"/>
      <c r="BI63" s="916"/>
      <c r="BJ63" s="917" t="s">
        <v>418</v>
      </c>
      <c r="BK63" s="918"/>
      <c r="BL63" s="918"/>
      <c r="BM63" s="918"/>
      <c r="BN63" s="919"/>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420</v>
      </c>
      <c r="B66" s="792"/>
      <c r="C66" s="792"/>
      <c r="D66" s="792"/>
      <c r="E66" s="792"/>
      <c r="F66" s="792"/>
      <c r="G66" s="792"/>
      <c r="H66" s="792"/>
      <c r="I66" s="792"/>
      <c r="J66" s="792"/>
      <c r="K66" s="792"/>
      <c r="L66" s="792"/>
      <c r="M66" s="792"/>
      <c r="N66" s="792"/>
      <c r="O66" s="792"/>
      <c r="P66" s="793"/>
      <c r="Q66" s="797" t="s">
        <v>421</v>
      </c>
      <c r="R66" s="798"/>
      <c r="S66" s="798"/>
      <c r="T66" s="798"/>
      <c r="U66" s="799"/>
      <c r="V66" s="797" t="s">
        <v>422</v>
      </c>
      <c r="W66" s="798"/>
      <c r="X66" s="798"/>
      <c r="Y66" s="798"/>
      <c r="Z66" s="799"/>
      <c r="AA66" s="797" t="s">
        <v>423</v>
      </c>
      <c r="AB66" s="798"/>
      <c r="AC66" s="798"/>
      <c r="AD66" s="798"/>
      <c r="AE66" s="799"/>
      <c r="AF66" s="920" t="s">
        <v>424</v>
      </c>
      <c r="AG66" s="879"/>
      <c r="AH66" s="879"/>
      <c r="AI66" s="879"/>
      <c r="AJ66" s="921"/>
      <c r="AK66" s="797" t="s">
        <v>425</v>
      </c>
      <c r="AL66" s="792"/>
      <c r="AM66" s="792"/>
      <c r="AN66" s="792"/>
      <c r="AO66" s="793"/>
      <c r="AP66" s="797" t="s">
        <v>426</v>
      </c>
      <c r="AQ66" s="798"/>
      <c r="AR66" s="798"/>
      <c r="AS66" s="798"/>
      <c r="AT66" s="799"/>
      <c r="AU66" s="797" t="s">
        <v>427</v>
      </c>
      <c r="AV66" s="798"/>
      <c r="AW66" s="798"/>
      <c r="AX66" s="798"/>
      <c r="AY66" s="799"/>
      <c r="AZ66" s="797" t="s">
        <v>384</v>
      </c>
      <c r="BA66" s="798"/>
      <c r="BB66" s="798"/>
      <c r="BC66" s="798"/>
      <c r="BD66" s="804"/>
      <c r="BE66" s="244"/>
      <c r="BF66" s="244"/>
      <c r="BG66" s="244"/>
      <c r="BH66" s="244"/>
      <c r="BI66" s="244"/>
      <c r="BJ66" s="244"/>
      <c r="BK66" s="244"/>
      <c r="BL66" s="244"/>
      <c r="BM66" s="244"/>
      <c r="BN66" s="244"/>
      <c r="BO66" s="244"/>
      <c r="BP66" s="244"/>
      <c r="BQ66" s="241">
        <v>60</v>
      </c>
      <c r="BR66" s="246"/>
      <c r="BS66" s="925"/>
      <c r="BT66" s="926"/>
      <c r="BU66" s="926"/>
      <c r="BV66" s="926"/>
      <c r="BW66" s="926"/>
      <c r="BX66" s="926"/>
      <c r="BY66" s="926"/>
      <c r="BZ66" s="926"/>
      <c r="CA66" s="926"/>
      <c r="CB66" s="926"/>
      <c r="CC66" s="926"/>
      <c r="CD66" s="926"/>
      <c r="CE66" s="926"/>
      <c r="CF66" s="926"/>
      <c r="CG66" s="931"/>
      <c r="CH66" s="928"/>
      <c r="CI66" s="929"/>
      <c r="CJ66" s="929"/>
      <c r="CK66" s="929"/>
      <c r="CL66" s="930"/>
      <c r="CM66" s="928"/>
      <c r="CN66" s="929"/>
      <c r="CO66" s="929"/>
      <c r="CP66" s="929"/>
      <c r="CQ66" s="930"/>
      <c r="CR66" s="928"/>
      <c r="CS66" s="929"/>
      <c r="CT66" s="929"/>
      <c r="CU66" s="929"/>
      <c r="CV66" s="930"/>
      <c r="CW66" s="928"/>
      <c r="CX66" s="929"/>
      <c r="CY66" s="929"/>
      <c r="CZ66" s="929"/>
      <c r="DA66" s="930"/>
      <c r="DB66" s="928"/>
      <c r="DC66" s="929"/>
      <c r="DD66" s="929"/>
      <c r="DE66" s="929"/>
      <c r="DF66" s="930"/>
      <c r="DG66" s="928"/>
      <c r="DH66" s="929"/>
      <c r="DI66" s="929"/>
      <c r="DJ66" s="929"/>
      <c r="DK66" s="930"/>
      <c r="DL66" s="928"/>
      <c r="DM66" s="929"/>
      <c r="DN66" s="929"/>
      <c r="DO66" s="929"/>
      <c r="DP66" s="930"/>
      <c r="DQ66" s="928"/>
      <c r="DR66" s="929"/>
      <c r="DS66" s="929"/>
      <c r="DT66" s="929"/>
      <c r="DU66" s="930"/>
      <c r="DV66" s="925"/>
      <c r="DW66" s="926"/>
      <c r="DX66" s="926"/>
      <c r="DY66" s="926"/>
      <c r="DZ66" s="927"/>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2"/>
      <c r="AG67" s="882"/>
      <c r="AH67" s="882"/>
      <c r="AI67" s="882"/>
      <c r="AJ67" s="923"/>
      <c r="AK67" s="924"/>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5"/>
      <c r="BT67" s="926"/>
      <c r="BU67" s="926"/>
      <c r="BV67" s="926"/>
      <c r="BW67" s="926"/>
      <c r="BX67" s="926"/>
      <c r="BY67" s="926"/>
      <c r="BZ67" s="926"/>
      <c r="CA67" s="926"/>
      <c r="CB67" s="926"/>
      <c r="CC67" s="926"/>
      <c r="CD67" s="926"/>
      <c r="CE67" s="926"/>
      <c r="CF67" s="926"/>
      <c r="CG67" s="931"/>
      <c r="CH67" s="928"/>
      <c r="CI67" s="929"/>
      <c r="CJ67" s="929"/>
      <c r="CK67" s="929"/>
      <c r="CL67" s="930"/>
      <c r="CM67" s="928"/>
      <c r="CN67" s="929"/>
      <c r="CO67" s="929"/>
      <c r="CP67" s="929"/>
      <c r="CQ67" s="930"/>
      <c r="CR67" s="928"/>
      <c r="CS67" s="929"/>
      <c r="CT67" s="929"/>
      <c r="CU67" s="929"/>
      <c r="CV67" s="930"/>
      <c r="CW67" s="928"/>
      <c r="CX67" s="929"/>
      <c r="CY67" s="929"/>
      <c r="CZ67" s="929"/>
      <c r="DA67" s="930"/>
      <c r="DB67" s="928"/>
      <c r="DC67" s="929"/>
      <c r="DD67" s="929"/>
      <c r="DE67" s="929"/>
      <c r="DF67" s="930"/>
      <c r="DG67" s="928"/>
      <c r="DH67" s="929"/>
      <c r="DI67" s="929"/>
      <c r="DJ67" s="929"/>
      <c r="DK67" s="930"/>
      <c r="DL67" s="928"/>
      <c r="DM67" s="929"/>
      <c r="DN67" s="929"/>
      <c r="DO67" s="929"/>
      <c r="DP67" s="930"/>
      <c r="DQ67" s="928"/>
      <c r="DR67" s="929"/>
      <c r="DS67" s="929"/>
      <c r="DT67" s="929"/>
      <c r="DU67" s="930"/>
      <c r="DV67" s="925"/>
      <c r="DW67" s="926"/>
      <c r="DX67" s="926"/>
      <c r="DY67" s="926"/>
      <c r="DZ67" s="927"/>
      <c r="EA67" s="233"/>
    </row>
    <row r="68" spans="1:131" ht="26.25" customHeight="1" thickTop="1" x14ac:dyDescent="0.15">
      <c r="A68" s="239">
        <v>1</v>
      </c>
      <c r="B68" s="935" t="s">
        <v>592</v>
      </c>
      <c r="C68" s="936"/>
      <c r="D68" s="936"/>
      <c r="E68" s="936"/>
      <c r="F68" s="936"/>
      <c r="G68" s="936"/>
      <c r="H68" s="936"/>
      <c r="I68" s="936"/>
      <c r="J68" s="936"/>
      <c r="K68" s="936"/>
      <c r="L68" s="936"/>
      <c r="M68" s="936"/>
      <c r="N68" s="936"/>
      <c r="O68" s="936"/>
      <c r="P68" s="937"/>
      <c r="Q68" s="938">
        <v>246</v>
      </c>
      <c r="R68" s="932"/>
      <c r="S68" s="932"/>
      <c r="T68" s="932"/>
      <c r="U68" s="932"/>
      <c r="V68" s="932">
        <v>237</v>
      </c>
      <c r="W68" s="932"/>
      <c r="X68" s="932"/>
      <c r="Y68" s="932"/>
      <c r="Z68" s="932"/>
      <c r="AA68" s="932">
        <v>8</v>
      </c>
      <c r="AB68" s="932"/>
      <c r="AC68" s="932"/>
      <c r="AD68" s="932"/>
      <c r="AE68" s="932"/>
      <c r="AF68" s="932">
        <v>8</v>
      </c>
      <c r="AG68" s="932"/>
      <c r="AH68" s="932"/>
      <c r="AI68" s="932"/>
      <c r="AJ68" s="932"/>
      <c r="AK68" s="932" t="s">
        <v>603</v>
      </c>
      <c r="AL68" s="932"/>
      <c r="AM68" s="932"/>
      <c r="AN68" s="932"/>
      <c r="AO68" s="932"/>
      <c r="AP68" s="932" t="s">
        <v>603</v>
      </c>
      <c r="AQ68" s="932"/>
      <c r="AR68" s="932"/>
      <c r="AS68" s="932"/>
      <c r="AT68" s="932"/>
      <c r="AU68" s="932" t="s">
        <v>603</v>
      </c>
      <c r="AV68" s="932"/>
      <c r="AW68" s="932"/>
      <c r="AX68" s="932"/>
      <c r="AY68" s="932"/>
      <c r="AZ68" s="933"/>
      <c r="BA68" s="933"/>
      <c r="BB68" s="933"/>
      <c r="BC68" s="933"/>
      <c r="BD68" s="934"/>
      <c r="BE68" s="244"/>
      <c r="BF68" s="244"/>
      <c r="BG68" s="244"/>
      <c r="BH68" s="244"/>
      <c r="BI68" s="244"/>
      <c r="BJ68" s="244"/>
      <c r="BK68" s="244"/>
      <c r="BL68" s="244"/>
      <c r="BM68" s="244"/>
      <c r="BN68" s="244"/>
      <c r="BO68" s="244"/>
      <c r="BP68" s="244"/>
      <c r="BQ68" s="241">
        <v>62</v>
      </c>
      <c r="BR68" s="246"/>
      <c r="BS68" s="925"/>
      <c r="BT68" s="926"/>
      <c r="BU68" s="926"/>
      <c r="BV68" s="926"/>
      <c r="BW68" s="926"/>
      <c r="BX68" s="926"/>
      <c r="BY68" s="926"/>
      <c r="BZ68" s="926"/>
      <c r="CA68" s="926"/>
      <c r="CB68" s="926"/>
      <c r="CC68" s="926"/>
      <c r="CD68" s="926"/>
      <c r="CE68" s="926"/>
      <c r="CF68" s="926"/>
      <c r="CG68" s="931"/>
      <c r="CH68" s="928"/>
      <c r="CI68" s="929"/>
      <c r="CJ68" s="929"/>
      <c r="CK68" s="929"/>
      <c r="CL68" s="930"/>
      <c r="CM68" s="928"/>
      <c r="CN68" s="929"/>
      <c r="CO68" s="929"/>
      <c r="CP68" s="929"/>
      <c r="CQ68" s="930"/>
      <c r="CR68" s="928"/>
      <c r="CS68" s="929"/>
      <c r="CT68" s="929"/>
      <c r="CU68" s="929"/>
      <c r="CV68" s="930"/>
      <c r="CW68" s="928"/>
      <c r="CX68" s="929"/>
      <c r="CY68" s="929"/>
      <c r="CZ68" s="929"/>
      <c r="DA68" s="930"/>
      <c r="DB68" s="928"/>
      <c r="DC68" s="929"/>
      <c r="DD68" s="929"/>
      <c r="DE68" s="929"/>
      <c r="DF68" s="930"/>
      <c r="DG68" s="928"/>
      <c r="DH68" s="929"/>
      <c r="DI68" s="929"/>
      <c r="DJ68" s="929"/>
      <c r="DK68" s="930"/>
      <c r="DL68" s="928"/>
      <c r="DM68" s="929"/>
      <c r="DN68" s="929"/>
      <c r="DO68" s="929"/>
      <c r="DP68" s="930"/>
      <c r="DQ68" s="928"/>
      <c r="DR68" s="929"/>
      <c r="DS68" s="929"/>
      <c r="DT68" s="929"/>
      <c r="DU68" s="930"/>
      <c r="DV68" s="925"/>
      <c r="DW68" s="926"/>
      <c r="DX68" s="926"/>
      <c r="DY68" s="926"/>
      <c r="DZ68" s="927"/>
      <c r="EA68" s="233"/>
    </row>
    <row r="69" spans="1:131" ht="26.25" customHeight="1" x14ac:dyDescent="0.15">
      <c r="A69" s="241">
        <v>2</v>
      </c>
      <c r="B69" s="939" t="s">
        <v>593</v>
      </c>
      <c r="C69" s="940"/>
      <c r="D69" s="940"/>
      <c r="E69" s="940"/>
      <c r="F69" s="940"/>
      <c r="G69" s="940"/>
      <c r="H69" s="940"/>
      <c r="I69" s="940"/>
      <c r="J69" s="940"/>
      <c r="K69" s="940"/>
      <c r="L69" s="940"/>
      <c r="M69" s="940"/>
      <c r="N69" s="940"/>
      <c r="O69" s="940"/>
      <c r="P69" s="941"/>
      <c r="Q69" s="942">
        <v>2038</v>
      </c>
      <c r="R69" s="894"/>
      <c r="S69" s="894"/>
      <c r="T69" s="894"/>
      <c r="U69" s="894"/>
      <c r="V69" s="894">
        <v>1994</v>
      </c>
      <c r="W69" s="894"/>
      <c r="X69" s="894"/>
      <c r="Y69" s="894"/>
      <c r="Z69" s="894"/>
      <c r="AA69" s="894">
        <v>45</v>
      </c>
      <c r="AB69" s="894"/>
      <c r="AC69" s="894"/>
      <c r="AD69" s="894"/>
      <c r="AE69" s="894"/>
      <c r="AF69" s="894">
        <v>39</v>
      </c>
      <c r="AG69" s="894"/>
      <c r="AH69" s="894"/>
      <c r="AI69" s="894"/>
      <c r="AJ69" s="894"/>
      <c r="AK69" s="894">
        <v>31</v>
      </c>
      <c r="AL69" s="894"/>
      <c r="AM69" s="894"/>
      <c r="AN69" s="894"/>
      <c r="AO69" s="894"/>
      <c r="AP69" s="894">
        <v>1095</v>
      </c>
      <c r="AQ69" s="894"/>
      <c r="AR69" s="894"/>
      <c r="AS69" s="894"/>
      <c r="AT69" s="894"/>
      <c r="AU69" s="894">
        <v>72</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5"/>
      <c r="BT69" s="926"/>
      <c r="BU69" s="926"/>
      <c r="BV69" s="926"/>
      <c r="BW69" s="926"/>
      <c r="BX69" s="926"/>
      <c r="BY69" s="926"/>
      <c r="BZ69" s="926"/>
      <c r="CA69" s="926"/>
      <c r="CB69" s="926"/>
      <c r="CC69" s="926"/>
      <c r="CD69" s="926"/>
      <c r="CE69" s="926"/>
      <c r="CF69" s="926"/>
      <c r="CG69" s="931"/>
      <c r="CH69" s="928"/>
      <c r="CI69" s="929"/>
      <c r="CJ69" s="929"/>
      <c r="CK69" s="929"/>
      <c r="CL69" s="930"/>
      <c r="CM69" s="928"/>
      <c r="CN69" s="929"/>
      <c r="CO69" s="929"/>
      <c r="CP69" s="929"/>
      <c r="CQ69" s="930"/>
      <c r="CR69" s="928"/>
      <c r="CS69" s="929"/>
      <c r="CT69" s="929"/>
      <c r="CU69" s="929"/>
      <c r="CV69" s="930"/>
      <c r="CW69" s="928"/>
      <c r="CX69" s="929"/>
      <c r="CY69" s="929"/>
      <c r="CZ69" s="929"/>
      <c r="DA69" s="930"/>
      <c r="DB69" s="928"/>
      <c r="DC69" s="929"/>
      <c r="DD69" s="929"/>
      <c r="DE69" s="929"/>
      <c r="DF69" s="930"/>
      <c r="DG69" s="928"/>
      <c r="DH69" s="929"/>
      <c r="DI69" s="929"/>
      <c r="DJ69" s="929"/>
      <c r="DK69" s="930"/>
      <c r="DL69" s="928"/>
      <c r="DM69" s="929"/>
      <c r="DN69" s="929"/>
      <c r="DO69" s="929"/>
      <c r="DP69" s="930"/>
      <c r="DQ69" s="928"/>
      <c r="DR69" s="929"/>
      <c r="DS69" s="929"/>
      <c r="DT69" s="929"/>
      <c r="DU69" s="930"/>
      <c r="DV69" s="925"/>
      <c r="DW69" s="926"/>
      <c r="DX69" s="926"/>
      <c r="DY69" s="926"/>
      <c r="DZ69" s="927"/>
      <c r="EA69" s="233"/>
    </row>
    <row r="70" spans="1:131" ht="26.25" customHeight="1" x14ac:dyDescent="0.15">
      <c r="A70" s="241">
        <v>3</v>
      </c>
      <c r="B70" s="939" t="s">
        <v>594</v>
      </c>
      <c r="C70" s="940"/>
      <c r="D70" s="940"/>
      <c r="E70" s="940"/>
      <c r="F70" s="940"/>
      <c r="G70" s="940"/>
      <c r="H70" s="940"/>
      <c r="I70" s="940"/>
      <c r="J70" s="940"/>
      <c r="K70" s="940"/>
      <c r="L70" s="940"/>
      <c r="M70" s="940"/>
      <c r="N70" s="940"/>
      <c r="O70" s="940"/>
      <c r="P70" s="941"/>
      <c r="Q70" s="942">
        <v>512</v>
      </c>
      <c r="R70" s="894"/>
      <c r="S70" s="894"/>
      <c r="T70" s="894"/>
      <c r="U70" s="894"/>
      <c r="V70" s="894">
        <v>490</v>
      </c>
      <c r="W70" s="894"/>
      <c r="X70" s="894"/>
      <c r="Y70" s="894"/>
      <c r="Z70" s="894"/>
      <c r="AA70" s="894">
        <v>22</v>
      </c>
      <c r="AB70" s="894"/>
      <c r="AC70" s="894"/>
      <c r="AD70" s="894"/>
      <c r="AE70" s="894"/>
      <c r="AF70" s="894">
        <v>22</v>
      </c>
      <c r="AG70" s="894"/>
      <c r="AH70" s="894"/>
      <c r="AI70" s="894"/>
      <c r="AJ70" s="894"/>
      <c r="AK70" s="894">
        <v>5</v>
      </c>
      <c r="AL70" s="894"/>
      <c r="AM70" s="894"/>
      <c r="AN70" s="894"/>
      <c r="AO70" s="894"/>
      <c r="AP70" s="894">
        <v>78</v>
      </c>
      <c r="AQ70" s="894"/>
      <c r="AR70" s="894"/>
      <c r="AS70" s="894"/>
      <c r="AT70" s="894"/>
      <c r="AU70" s="894" t="s">
        <v>603</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5"/>
      <c r="BT70" s="926"/>
      <c r="BU70" s="926"/>
      <c r="BV70" s="926"/>
      <c r="BW70" s="926"/>
      <c r="BX70" s="926"/>
      <c r="BY70" s="926"/>
      <c r="BZ70" s="926"/>
      <c r="CA70" s="926"/>
      <c r="CB70" s="926"/>
      <c r="CC70" s="926"/>
      <c r="CD70" s="926"/>
      <c r="CE70" s="926"/>
      <c r="CF70" s="926"/>
      <c r="CG70" s="931"/>
      <c r="CH70" s="928"/>
      <c r="CI70" s="929"/>
      <c r="CJ70" s="929"/>
      <c r="CK70" s="929"/>
      <c r="CL70" s="930"/>
      <c r="CM70" s="928"/>
      <c r="CN70" s="929"/>
      <c r="CO70" s="929"/>
      <c r="CP70" s="929"/>
      <c r="CQ70" s="930"/>
      <c r="CR70" s="928"/>
      <c r="CS70" s="929"/>
      <c r="CT70" s="929"/>
      <c r="CU70" s="929"/>
      <c r="CV70" s="930"/>
      <c r="CW70" s="928"/>
      <c r="CX70" s="929"/>
      <c r="CY70" s="929"/>
      <c r="CZ70" s="929"/>
      <c r="DA70" s="930"/>
      <c r="DB70" s="928"/>
      <c r="DC70" s="929"/>
      <c r="DD70" s="929"/>
      <c r="DE70" s="929"/>
      <c r="DF70" s="930"/>
      <c r="DG70" s="928"/>
      <c r="DH70" s="929"/>
      <c r="DI70" s="929"/>
      <c r="DJ70" s="929"/>
      <c r="DK70" s="930"/>
      <c r="DL70" s="928"/>
      <c r="DM70" s="929"/>
      <c r="DN70" s="929"/>
      <c r="DO70" s="929"/>
      <c r="DP70" s="930"/>
      <c r="DQ70" s="928"/>
      <c r="DR70" s="929"/>
      <c r="DS70" s="929"/>
      <c r="DT70" s="929"/>
      <c r="DU70" s="930"/>
      <c r="DV70" s="925"/>
      <c r="DW70" s="926"/>
      <c r="DX70" s="926"/>
      <c r="DY70" s="926"/>
      <c r="DZ70" s="927"/>
      <c r="EA70" s="233"/>
    </row>
    <row r="71" spans="1:131" ht="26.25" customHeight="1" x14ac:dyDescent="0.15">
      <c r="A71" s="241">
        <v>4</v>
      </c>
      <c r="B71" s="939" t="s">
        <v>595</v>
      </c>
      <c r="C71" s="940"/>
      <c r="D71" s="940"/>
      <c r="E71" s="940"/>
      <c r="F71" s="940"/>
      <c r="G71" s="940"/>
      <c r="H71" s="940"/>
      <c r="I71" s="940"/>
      <c r="J71" s="940"/>
      <c r="K71" s="940"/>
      <c r="L71" s="940"/>
      <c r="M71" s="940"/>
      <c r="N71" s="940"/>
      <c r="O71" s="940"/>
      <c r="P71" s="941"/>
      <c r="Q71" s="942">
        <v>147</v>
      </c>
      <c r="R71" s="894"/>
      <c r="S71" s="894"/>
      <c r="T71" s="894"/>
      <c r="U71" s="894"/>
      <c r="V71" s="894">
        <v>125</v>
      </c>
      <c r="W71" s="894"/>
      <c r="X71" s="894"/>
      <c r="Y71" s="894"/>
      <c r="Z71" s="894"/>
      <c r="AA71" s="894">
        <v>22</v>
      </c>
      <c r="AB71" s="894"/>
      <c r="AC71" s="894"/>
      <c r="AD71" s="894"/>
      <c r="AE71" s="894"/>
      <c r="AF71" s="894">
        <v>22</v>
      </c>
      <c r="AG71" s="894"/>
      <c r="AH71" s="894"/>
      <c r="AI71" s="894"/>
      <c r="AJ71" s="894"/>
      <c r="AK71" s="894" t="s">
        <v>603</v>
      </c>
      <c r="AL71" s="894"/>
      <c r="AM71" s="894"/>
      <c r="AN71" s="894"/>
      <c r="AO71" s="894"/>
      <c r="AP71" s="894" t="s">
        <v>603</v>
      </c>
      <c r="AQ71" s="894"/>
      <c r="AR71" s="894"/>
      <c r="AS71" s="894"/>
      <c r="AT71" s="894"/>
      <c r="AU71" s="894" t="s">
        <v>603</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5"/>
      <c r="BT71" s="926"/>
      <c r="BU71" s="926"/>
      <c r="BV71" s="926"/>
      <c r="BW71" s="926"/>
      <c r="BX71" s="926"/>
      <c r="BY71" s="926"/>
      <c r="BZ71" s="926"/>
      <c r="CA71" s="926"/>
      <c r="CB71" s="926"/>
      <c r="CC71" s="926"/>
      <c r="CD71" s="926"/>
      <c r="CE71" s="926"/>
      <c r="CF71" s="926"/>
      <c r="CG71" s="931"/>
      <c r="CH71" s="928"/>
      <c r="CI71" s="929"/>
      <c r="CJ71" s="929"/>
      <c r="CK71" s="929"/>
      <c r="CL71" s="930"/>
      <c r="CM71" s="928"/>
      <c r="CN71" s="929"/>
      <c r="CO71" s="929"/>
      <c r="CP71" s="929"/>
      <c r="CQ71" s="930"/>
      <c r="CR71" s="928"/>
      <c r="CS71" s="929"/>
      <c r="CT71" s="929"/>
      <c r="CU71" s="929"/>
      <c r="CV71" s="930"/>
      <c r="CW71" s="928"/>
      <c r="CX71" s="929"/>
      <c r="CY71" s="929"/>
      <c r="CZ71" s="929"/>
      <c r="DA71" s="930"/>
      <c r="DB71" s="928"/>
      <c r="DC71" s="929"/>
      <c r="DD71" s="929"/>
      <c r="DE71" s="929"/>
      <c r="DF71" s="930"/>
      <c r="DG71" s="928"/>
      <c r="DH71" s="929"/>
      <c r="DI71" s="929"/>
      <c r="DJ71" s="929"/>
      <c r="DK71" s="930"/>
      <c r="DL71" s="928"/>
      <c r="DM71" s="929"/>
      <c r="DN71" s="929"/>
      <c r="DO71" s="929"/>
      <c r="DP71" s="930"/>
      <c r="DQ71" s="928"/>
      <c r="DR71" s="929"/>
      <c r="DS71" s="929"/>
      <c r="DT71" s="929"/>
      <c r="DU71" s="930"/>
      <c r="DV71" s="925"/>
      <c r="DW71" s="926"/>
      <c r="DX71" s="926"/>
      <c r="DY71" s="926"/>
      <c r="DZ71" s="927"/>
      <c r="EA71" s="233"/>
    </row>
    <row r="72" spans="1:131" ht="26.25" customHeight="1" x14ac:dyDescent="0.15">
      <c r="A72" s="241">
        <v>5</v>
      </c>
      <c r="B72" s="939" t="s">
        <v>596</v>
      </c>
      <c r="C72" s="940"/>
      <c r="D72" s="940"/>
      <c r="E72" s="940"/>
      <c r="F72" s="940"/>
      <c r="G72" s="940"/>
      <c r="H72" s="940"/>
      <c r="I72" s="940"/>
      <c r="J72" s="940"/>
      <c r="K72" s="940"/>
      <c r="L72" s="940"/>
      <c r="M72" s="940"/>
      <c r="N72" s="940"/>
      <c r="O72" s="940"/>
      <c r="P72" s="941"/>
      <c r="Q72" s="942">
        <v>7172</v>
      </c>
      <c r="R72" s="894"/>
      <c r="S72" s="894"/>
      <c r="T72" s="894"/>
      <c r="U72" s="894"/>
      <c r="V72" s="894">
        <v>6595</v>
      </c>
      <c r="W72" s="894"/>
      <c r="X72" s="894"/>
      <c r="Y72" s="894"/>
      <c r="Z72" s="894"/>
      <c r="AA72" s="894">
        <v>576</v>
      </c>
      <c r="AB72" s="894"/>
      <c r="AC72" s="894"/>
      <c r="AD72" s="894"/>
      <c r="AE72" s="894"/>
      <c r="AF72" s="894">
        <v>576</v>
      </c>
      <c r="AG72" s="894"/>
      <c r="AH72" s="894"/>
      <c r="AI72" s="894"/>
      <c r="AJ72" s="894"/>
      <c r="AK72" s="894">
        <v>2440</v>
      </c>
      <c r="AL72" s="894"/>
      <c r="AM72" s="894"/>
      <c r="AN72" s="894"/>
      <c r="AO72" s="894"/>
      <c r="AP72" s="894" t="s">
        <v>603</v>
      </c>
      <c r="AQ72" s="894"/>
      <c r="AR72" s="894"/>
      <c r="AS72" s="894"/>
      <c r="AT72" s="894"/>
      <c r="AU72" s="894" t="s">
        <v>603</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5"/>
      <c r="BT72" s="926"/>
      <c r="BU72" s="926"/>
      <c r="BV72" s="926"/>
      <c r="BW72" s="926"/>
      <c r="BX72" s="926"/>
      <c r="BY72" s="926"/>
      <c r="BZ72" s="926"/>
      <c r="CA72" s="926"/>
      <c r="CB72" s="926"/>
      <c r="CC72" s="926"/>
      <c r="CD72" s="926"/>
      <c r="CE72" s="926"/>
      <c r="CF72" s="926"/>
      <c r="CG72" s="931"/>
      <c r="CH72" s="928"/>
      <c r="CI72" s="929"/>
      <c r="CJ72" s="929"/>
      <c r="CK72" s="929"/>
      <c r="CL72" s="930"/>
      <c r="CM72" s="928"/>
      <c r="CN72" s="929"/>
      <c r="CO72" s="929"/>
      <c r="CP72" s="929"/>
      <c r="CQ72" s="930"/>
      <c r="CR72" s="928"/>
      <c r="CS72" s="929"/>
      <c r="CT72" s="929"/>
      <c r="CU72" s="929"/>
      <c r="CV72" s="930"/>
      <c r="CW72" s="928"/>
      <c r="CX72" s="929"/>
      <c r="CY72" s="929"/>
      <c r="CZ72" s="929"/>
      <c r="DA72" s="930"/>
      <c r="DB72" s="928"/>
      <c r="DC72" s="929"/>
      <c r="DD72" s="929"/>
      <c r="DE72" s="929"/>
      <c r="DF72" s="930"/>
      <c r="DG72" s="928"/>
      <c r="DH72" s="929"/>
      <c r="DI72" s="929"/>
      <c r="DJ72" s="929"/>
      <c r="DK72" s="930"/>
      <c r="DL72" s="928"/>
      <c r="DM72" s="929"/>
      <c r="DN72" s="929"/>
      <c r="DO72" s="929"/>
      <c r="DP72" s="930"/>
      <c r="DQ72" s="928"/>
      <c r="DR72" s="929"/>
      <c r="DS72" s="929"/>
      <c r="DT72" s="929"/>
      <c r="DU72" s="930"/>
      <c r="DV72" s="925"/>
      <c r="DW72" s="926"/>
      <c r="DX72" s="926"/>
      <c r="DY72" s="926"/>
      <c r="DZ72" s="927"/>
      <c r="EA72" s="233"/>
    </row>
    <row r="73" spans="1:131" ht="26.25" customHeight="1" x14ac:dyDescent="0.15">
      <c r="A73" s="241">
        <v>6</v>
      </c>
      <c r="B73" s="939" t="s">
        <v>597</v>
      </c>
      <c r="C73" s="940"/>
      <c r="D73" s="940"/>
      <c r="E73" s="940"/>
      <c r="F73" s="940"/>
      <c r="G73" s="940"/>
      <c r="H73" s="940"/>
      <c r="I73" s="940"/>
      <c r="J73" s="940"/>
      <c r="K73" s="940"/>
      <c r="L73" s="940"/>
      <c r="M73" s="940"/>
      <c r="N73" s="940"/>
      <c r="O73" s="940"/>
      <c r="P73" s="941"/>
      <c r="Q73" s="942">
        <v>89</v>
      </c>
      <c r="R73" s="894"/>
      <c r="S73" s="894"/>
      <c r="T73" s="894"/>
      <c r="U73" s="894"/>
      <c r="V73" s="894">
        <v>83</v>
      </c>
      <c r="W73" s="894"/>
      <c r="X73" s="894"/>
      <c r="Y73" s="894"/>
      <c r="Z73" s="894"/>
      <c r="AA73" s="894">
        <v>6</v>
      </c>
      <c r="AB73" s="894"/>
      <c r="AC73" s="894"/>
      <c r="AD73" s="894"/>
      <c r="AE73" s="894"/>
      <c r="AF73" s="894">
        <v>6</v>
      </c>
      <c r="AG73" s="894"/>
      <c r="AH73" s="894"/>
      <c r="AI73" s="894"/>
      <c r="AJ73" s="894"/>
      <c r="AK73" s="894">
        <v>3</v>
      </c>
      <c r="AL73" s="894"/>
      <c r="AM73" s="894"/>
      <c r="AN73" s="894"/>
      <c r="AO73" s="894"/>
      <c r="AP73" s="894" t="s">
        <v>604</v>
      </c>
      <c r="AQ73" s="894"/>
      <c r="AR73" s="894"/>
      <c r="AS73" s="894"/>
      <c r="AT73" s="894"/>
      <c r="AU73" s="894" t="s">
        <v>605</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5"/>
      <c r="BT73" s="926"/>
      <c r="BU73" s="926"/>
      <c r="BV73" s="926"/>
      <c r="BW73" s="926"/>
      <c r="BX73" s="926"/>
      <c r="BY73" s="926"/>
      <c r="BZ73" s="926"/>
      <c r="CA73" s="926"/>
      <c r="CB73" s="926"/>
      <c r="CC73" s="926"/>
      <c r="CD73" s="926"/>
      <c r="CE73" s="926"/>
      <c r="CF73" s="926"/>
      <c r="CG73" s="931"/>
      <c r="CH73" s="928"/>
      <c r="CI73" s="929"/>
      <c r="CJ73" s="929"/>
      <c r="CK73" s="929"/>
      <c r="CL73" s="930"/>
      <c r="CM73" s="928"/>
      <c r="CN73" s="929"/>
      <c r="CO73" s="929"/>
      <c r="CP73" s="929"/>
      <c r="CQ73" s="930"/>
      <c r="CR73" s="928"/>
      <c r="CS73" s="929"/>
      <c r="CT73" s="929"/>
      <c r="CU73" s="929"/>
      <c r="CV73" s="930"/>
      <c r="CW73" s="928"/>
      <c r="CX73" s="929"/>
      <c r="CY73" s="929"/>
      <c r="CZ73" s="929"/>
      <c r="DA73" s="930"/>
      <c r="DB73" s="928"/>
      <c r="DC73" s="929"/>
      <c r="DD73" s="929"/>
      <c r="DE73" s="929"/>
      <c r="DF73" s="930"/>
      <c r="DG73" s="928"/>
      <c r="DH73" s="929"/>
      <c r="DI73" s="929"/>
      <c r="DJ73" s="929"/>
      <c r="DK73" s="930"/>
      <c r="DL73" s="928"/>
      <c r="DM73" s="929"/>
      <c r="DN73" s="929"/>
      <c r="DO73" s="929"/>
      <c r="DP73" s="930"/>
      <c r="DQ73" s="928"/>
      <c r="DR73" s="929"/>
      <c r="DS73" s="929"/>
      <c r="DT73" s="929"/>
      <c r="DU73" s="930"/>
      <c r="DV73" s="925"/>
      <c r="DW73" s="926"/>
      <c r="DX73" s="926"/>
      <c r="DY73" s="926"/>
      <c r="DZ73" s="927"/>
      <c r="EA73" s="233"/>
    </row>
    <row r="74" spans="1:131" ht="26.25" customHeight="1" x14ac:dyDescent="0.15">
      <c r="A74" s="241">
        <v>7</v>
      </c>
      <c r="B74" s="939" t="s">
        <v>598</v>
      </c>
      <c r="C74" s="940"/>
      <c r="D74" s="940"/>
      <c r="E74" s="940"/>
      <c r="F74" s="940"/>
      <c r="G74" s="940"/>
      <c r="H74" s="940"/>
      <c r="I74" s="940"/>
      <c r="J74" s="940"/>
      <c r="K74" s="940"/>
      <c r="L74" s="940"/>
      <c r="M74" s="940"/>
      <c r="N74" s="940"/>
      <c r="O74" s="940"/>
      <c r="P74" s="941"/>
      <c r="Q74" s="942">
        <v>252958</v>
      </c>
      <c r="R74" s="894"/>
      <c r="S74" s="894"/>
      <c r="T74" s="894"/>
      <c r="U74" s="894"/>
      <c r="V74" s="894">
        <v>245877</v>
      </c>
      <c r="W74" s="894"/>
      <c r="X74" s="894"/>
      <c r="Y74" s="894"/>
      <c r="Z74" s="894"/>
      <c r="AA74" s="894">
        <v>7081</v>
      </c>
      <c r="AB74" s="894"/>
      <c r="AC74" s="894"/>
      <c r="AD74" s="894"/>
      <c r="AE74" s="894"/>
      <c r="AF74" s="894">
        <v>7081</v>
      </c>
      <c r="AG74" s="894"/>
      <c r="AH74" s="894"/>
      <c r="AI74" s="894"/>
      <c r="AJ74" s="894"/>
      <c r="AK74" s="894">
        <v>2765</v>
      </c>
      <c r="AL74" s="894"/>
      <c r="AM74" s="894"/>
      <c r="AN74" s="894"/>
      <c r="AO74" s="894"/>
      <c r="AP74" s="894" t="s">
        <v>603</v>
      </c>
      <c r="AQ74" s="894"/>
      <c r="AR74" s="894"/>
      <c r="AS74" s="894"/>
      <c r="AT74" s="894"/>
      <c r="AU74" s="894" t="s">
        <v>603</v>
      </c>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5"/>
      <c r="BT74" s="926"/>
      <c r="BU74" s="926"/>
      <c r="BV74" s="926"/>
      <c r="BW74" s="926"/>
      <c r="BX74" s="926"/>
      <c r="BY74" s="926"/>
      <c r="BZ74" s="926"/>
      <c r="CA74" s="926"/>
      <c r="CB74" s="926"/>
      <c r="CC74" s="926"/>
      <c r="CD74" s="926"/>
      <c r="CE74" s="926"/>
      <c r="CF74" s="926"/>
      <c r="CG74" s="931"/>
      <c r="CH74" s="928"/>
      <c r="CI74" s="929"/>
      <c r="CJ74" s="929"/>
      <c r="CK74" s="929"/>
      <c r="CL74" s="930"/>
      <c r="CM74" s="928"/>
      <c r="CN74" s="929"/>
      <c r="CO74" s="929"/>
      <c r="CP74" s="929"/>
      <c r="CQ74" s="930"/>
      <c r="CR74" s="928"/>
      <c r="CS74" s="929"/>
      <c r="CT74" s="929"/>
      <c r="CU74" s="929"/>
      <c r="CV74" s="930"/>
      <c r="CW74" s="928"/>
      <c r="CX74" s="929"/>
      <c r="CY74" s="929"/>
      <c r="CZ74" s="929"/>
      <c r="DA74" s="930"/>
      <c r="DB74" s="928"/>
      <c r="DC74" s="929"/>
      <c r="DD74" s="929"/>
      <c r="DE74" s="929"/>
      <c r="DF74" s="930"/>
      <c r="DG74" s="928"/>
      <c r="DH74" s="929"/>
      <c r="DI74" s="929"/>
      <c r="DJ74" s="929"/>
      <c r="DK74" s="930"/>
      <c r="DL74" s="928"/>
      <c r="DM74" s="929"/>
      <c r="DN74" s="929"/>
      <c r="DO74" s="929"/>
      <c r="DP74" s="930"/>
      <c r="DQ74" s="928"/>
      <c r="DR74" s="929"/>
      <c r="DS74" s="929"/>
      <c r="DT74" s="929"/>
      <c r="DU74" s="930"/>
      <c r="DV74" s="925"/>
      <c r="DW74" s="926"/>
      <c r="DX74" s="926"/>
      <c r="DY74" s="926"/>
      <c r="DZ74" s="927"/>
      <c r="EA74" s="233"/>
    </row>
    <row r="75" spans="1:131" ht="26.25" customHeight="1" x14ac:dyDescent="0.15">
      <c r="A75" s="241">
        <v>8</v>
      </c>
      <c r="B75" s="939"/>
      <c r="C75" s="940"/>
      <c r="D75" s="940"/>
      <c r="E75" s="940"/>
      <c r="F75" s="940"/>
      <c r="G75" s="940"/>
      <c r="H75" s="940"/>
      <c r="I75" s="940"/>
      <c r="J75" s="940"/>
      <c r="K75" s="940"/>
      <c r="L75" s="940"/>
      <c r="M75" s="940"/>
      <c r="N75" s="940"/>
      <c r="O75" s="940"/>
      <c r="P75" s="941"/>
      <c r="Q75" s="943"/>
      <c r="R75" s="944"/>
      <c r="S75" s="944"/>
      <c r="T75" s="944"/>
      <c r="U75" s="898"/>
      <c r="V75" s="945"/>
      <c r="W75" s="944"/>
      <c r="X75" s="944"/>
      <c r="Y75" s="944"/>
      <c r="Z75" s="898"/>
      <c r="AA75" s="945"/>
      <c r="AB75" s="944"/>
      <c r="AC75" s="944"/>
      <c r="AD75" s="944"/>
      <c r="AE75" s="898"/>
      <c r="AF75" s="945"/>
      <c r="AG75" s="944"/>
      <c r="AH75" s="944"/>
      <c r="AI75" s="944"/>
      <c r="AJ75" s="898"/>
      <c r="AK75" s="945"/>
      <c r="AL75" s="944"/>
      <c r="AM75" s="944"/>
      <c r="AN75" s="944"/>
      <c r="AO75" s="898"/>
      <c r="AP75" s="945"/>
      <c r="AQ75" s="944"/>
      <c r="AR75" s="944"/>
      <c r="AS75" s="944"/>
      <c r="AT75" s="898"/>
      <c r="AU75" s="945"/>
      <c r="AV75" s="944"/>
      <c r="AW75" s="944"/>
      <c r="AX75" s="944"/>
      <c r="AY75" s="898"/>
      <c r="AZ75" s="896"/>
      <c r="BA75" s="896"/>
      <c r="BB75" s="896"/>
      <c r="BC75" s="896"/>
      <c r="BD75" s="897"/>
      <c r="BE75" s="244"/>
      <c r="BF75" s="244"/>
      <c r="BG75" s="244"/>
      <c r="BH75" s="244"/>
      <c r="BI75" s="244"/>
      <c r="BJ75" s="244"/>
      <c r="BK75" s="244"/>
      <c r="BL75" s="244"/>
      <c r="BM75" s="244"/>
      <c r="BN75" s="244"/>
      <c r="BO75" s="244"/>
      <c r="BP75" s="244"/>
      <c r="BQ75" s="241">
        <v>69</v>
      </c>
      <c r="BR75" s="246"/>
      <c r="BS75" s="925"/>
      <c r="BT75" s="926"/>
      <c r="BU75" s="926"/>
      <c r="BV75" s="926"/>
      <c r="BW75" s="926"/>
      <c r="BX75" s="926"/>
      <c r="BY75" s="926"/>
      <c r="BZ75" s="926"/>
      <c r="CA75" s="926"/>
      <c r="CB75" s="926"/>
      <c r="CC75" s="926"/>
      <c r="CD75" s="926"/>
      <c r="CE75" s="926"/>
      <c r="CF75" s="926"/>
      <c r="CG75" s="931"/>
      <c r="CH75" s="928"/>
      <c r="CI75" s="929"/>
      <c r="CJ75" s="929"/>
      <c r="CK75" s="929"/>
      <c r="CL75" s="930"/>
      <c r="CM75" s="928"/>
      <c r="CN75" s="929"/>
      <c r="CO75" s="929"/>
      <c r="CP75" s="929"/>
      <c r="CQ75" s="930"/>
      <c r="CR75" s="928"/>
      <c r="CS75" s="929"/>
      <c r="CT75" s="929"/>
      <c r="CU75" s="929"/>
      <c r="CV75" s="930"/>
      <c r="CW75" s="928"/>
      <c r="CX75" s="929"/>
      <c r="CY75" s="929"/>
      <c r="CZ75" s="929"/>
      <c r="DA75" s="930"/>
      <c r="DB75" s="928"/>
      <c r="DC75" s="929"/>
      <c r="DD75" s="929"/>
      <c r="DE75" s="929"/>
      <c r="DF75" s="930"/>
      <c r="DG75" s="928"/>
      <c r="DH75" s="929"/>
      <c r="DI75" s="929"/>
      <c r="DJ75" s="929"/>
      <c r="DK75" s="930"/>
      <c r="DL75" s="928"/>
      <c r="DM75" s="929"/>
      <c r="DN75" s="929"/>
      <c r="DO75" s="929"/>
      <c r="DP75" s="930"/>
      <c r="DQ75" s="928"/>
      <c r="DR75" s="929"/>
      <c r="DS75" s="929"/>
      <c r="DT75" s="929"/>
      <c r="DU75" s="930"/>
      <c r="DV75" s="925"/>
      <c r="DW75" s="926"/>
      <c r="DX75" s="926"/>
      <c r="DY75" s="926"/>
      <c r="DZ75" s="927"/>
      <c r="EA75" s="233"/>
    </row>
    <row r="76" spans="1:131" ht="26.25" customHeight="1" x14ac:dyDescent="0.15">
      <c r="A76" s="241">
        <v>9</v>
      </c>
      <c r="B76" s="939"/>
      <c r="C76" s="940"/>
      <c r="D76" s="940"/>
      <c r="E76" s="940"/>
      <c r="F76" s="940"/>
      <c r="G76" s="940"/>
      <c r="H76" s="940"/>
      <c r="I76" s="940"/>
      <c r="J76" s="940"/>
      <c r="K76" s="940"/>
      <c r="L76" s="940"/>
      <c r="M76" s="940"/>
      <c r="N76" s="940"/>
      <c r="O76" s="940"/>
      <c r="P76" s="941"/>
      <c r="Q76" s="943"/>
      <c r="R76" s="944"/>
      <c r="S76" s="944"/>
      <c r="T76" s="944"/>
      <c r="U76" s="898"/>
      <c r="V76" s="945"/>
      <c r="W76" s="944"/>
      <c r="X76" s="944"/>
      <c r="Y76" s="944"/>
      <c r="Z76" s="898"/>
      <c r="AA76" s="945"/>
      <c r="AB76" s="944"/>
      <c r="AC76" s="944"/>
      <c r="AD76" s="944"/>
      <c r="AE76" s="898"/>
      <c r="AF76" s="945"/>
      <c r="AG76" s="944"/>
      <c r="AH76" s="944"/>
      <c r="AI76" s="944"/>
      <c r="AJ76" s="898"/>
      <c r="AK76" s="945"/>
      <c r="AL76" s="944"/>
      <c r="AM76" s="944"/>
      <c r="AN76" s="944"/>
      <c r="AO76" s="898"/>
      <c r="AP76" s="945"/>
      <c r="AQ76" s="944"/>
      <c r="AR76" s="944"/>
      <c r="AS76" s="944"/>
      <c r="AT76" s="898"/>
      <c r="AU76" s="945"/>
      <c r="AV76" s="944"/>
      <c r="AW76" s="944"/>
      <c r="AX76" s="944"/>
      <c r="AY76" s="898"/>
      <c r="AZ76" s="896"/>
      <c r="BA76" s="896"/>
      <c r="BB76" s="896"/>
      <c r="BC76" s="896"/>
      <c r="BD76" s="897"/>
      <c r="BE76" s="244"/>
      <c r="BF76" s="244"/>
      <c r="BG76" s="244"/>
      <c r="BH76" s="244"/>
      <c r="BI76" s="244"/>
      <c r="BJ76" s="244"/>
      <c r="BK76" s="244"/>
      <c r="BL76" s="244"/>
      <c r="BM76" s="244"/>
      <c r="BN76" s="244"/>
      <c r="BO76" s="244"/>
      <c r="BP76" s="244"/>
      <c r="BQ76" s="241">
        <v>70</v>
      </c>
      <c r="BR76" s="246"/>
      <c r="BS76" s="925"/>
      <c r="BT76" s="926"/>
      <c r="BU76" s="926"/>
      <c r="BV76" s="926"/>
      <c r="BW76" s="926"/>
      <c r="BX76" s="926"/>
      <c r="BY76" s="926"/>
      <c r="BZ76" s="926"/>
      <c r="CA76" s="926"/>
      <c r="CB76" s="926"/>
      <c r="CC76" s="926"/>
      <c r="CD76" s="926"/>
      <c r="CE76" s="926"/>
      <c r="CF76" s="926"/>
      <c r="CG76" s="931"/>
      <c r="CH76" s="928"/>
      <c r="CI76" s="929"/>
      <c r="CJ76" s="929"/>
      <c r="CK76" s="929"/>
      <c r="CL76" s="930"/>
      <c r="CM76" s="928"/>
      <c r="CN76" s="929"/>
      <c r="CO76" s="929"/>
      <c r="CP76" s="929"/>
      <c r="CQ76" s="930"/>
      <c r="CR76" s="928"/>
      <c r="CS76" s="929"/>
      <c r="CT76" s="929"/>
      <c r="CU76" s="929"/>
      <c r="CV76" s="930"/>
      <c r="CW76" s="928"/>
      <c r="CX76" s="929"/>
      <c r="CY76" s="929"/>
      <c r="CZ76" s="929"/>
      <c r="DA76" s="930"/>
      <c r="DB76" s="928"/>
      <c r="DC76" s="929"/>
      <c r="DD76" s="929"/>
      <c r="DE76" s="929"/>
      <c r="DF76" s="930"/>
      <c r="DG76" s="928"/>
      <c r="DH76" s="929"/>
      <c r="DI76" s="929"/>
      <c r="DJ76" s="929"/>
      <c r="DK76" s="930"/>
      <c r="DL76" s="928"/>
      <c r="DM76" s="929"/>
      <c r="DN76" s="929"/>
      <c r="DO76" s="929"/>
      <c r="DP76" s="930"/>
      <c r="DQ76" s="928"/>
      <c r="DR76" s="929"/>
      <c r="DS76" s="929"/>
      <c r="DT76" s="929"/>
      <c r="DU76" s="930"/>
      <c r="DV76" s="925"/>
      <c r="DW76" s="926"/>
      <c r="DX76" s="926"/>
      <c r="DY76" s="926"/>
      <c r="DZ76" s="927"/>
      <c r="EA76" s="233"/>
    </row>
    <row r="77" spans="1:131" ht="26.25" customHeight="1" x14ac:dyDescent="0.15">
      <c r="A77" s="241">
        <v>10</v>
      </c>
      <c r="B77" s="939"/>
      <c r="C77" s="940"/>
      <c r="D77" s="940"/>
      <c r="E77" s="940"/>
      <c r="F77" s="940"/>
      <c r="G77" s="940"/>
      <c r="H77" s="940"/>
      <c r="I77" s="940"/>
      <c r="J77" s="940"/>
      <c r="K77" s="940"/>
      <c r="L77" s="940"/>
      <c r="M77" s="940"/>
      <c r="N77" s="940"/>
      <c r="O77" s="940"/>
      <c r="P77" s="941"/>
      <c r="Q77" s="943"/>
      <c r="R77" s="944"/>
      <c r="S77" s="944"/>
      <c r="T77" s="944"/>
      <c r="U77" s="898"/>
      <c r="V77" s="945"/>
      <c r="W77" s="944"/>
      <c r="X77" s="944"/>
      <c r="Y77" s="944"/>
      <c r="Z77" s="898"/>
      <c r="AA77" s="945"/>
      <c r="AB77" s="944"/>
      <c r="AC77" s="944"/>
      <c r="AD77" s="944"/>
      <c r="AE77" s="898"/>
      <c r="AF77" s="945"/>
      <c r="AG77" s="944"/>
      <c r="AH77" s="944"/>
      <c r="AI77" s="944"/>
      <c r="AJ77" s="898"/>
      <c r="AK77" s="945"/>
      <c r="AL77" s="944"/>
      <c r="AM77" s="944"/>
      <c r="AN77" s="944"/>
      <c r="AO77" s="898"/>
      <c r="AP77" s="945"/>
      <c r="AQ77" s="944"/>
      <c r="AR77" s="944"/>
      <c r="AS77" s="944"/>
      <c r="AT77" s="898"/>
      <c r="AU77" s="945"/>
      <c r="AV77" s="944"/>
      <c r="AW77" s="944"/>
      <c r="AX77" s="944"/>
      <c r="AY77" s="898"/>
      <c r="AZ77" s="896"/>
      <c r="BA77" s="896"/>
      <c r="BB77" s="896"/>
      <c r="BC77" s="896"/>
      <c r="BD77" s="897"/>
      <c r="BE77" s="244"/>
      <c r="BF77" s="244"/>
      <c r="BG77" s="244"/>
      <c r="BH77" s="244"/>
      <c r="BI77" s="244"/>
      <c r="BJ77" s="244"/>
      <c r="BK77" s="244"/>
      <c r="BL77" s="244"/>
      <c r="BM77" s="244"/>
      <c r="BN77" s="244"/>
      <c r="BO77" s="244"/>
      <c r="BP77" s="244"/>
      <c r="BQ77" s="241">
        <v>71</v>
      </c>
      <c r="BR77" s="246"/>
      <c r="BS77" s="925"/>
      <c r="BT77" s="926"/>
      <c r="BU77" s="926"/>
      <c r="BV77" s="926"/>
      <c r="BW77" s="926"/>
      <c r="BX77" s="926"/>
      <c r="BY77" s="926"/>
      <c r="BZ77" s="926"/>
      <c r="CA77" s="926"/>
      <c r="CB77" s="926"/>
      <c r="CC77" s="926"/>
      <c r="CD77" s="926"/>
      <c r="CE77" s="926"/>
      <c r="CF77" s="926"/>
      <c r="CG77" s="931"/>
      <c r="CH77" s="928"/>
      <c r="CI77" s="929"/>
      <c r="CJ77" s="929"/>
      <c r="CK77" s="929"/>
      <c r="CL77" s="930"/>
      <c r="CM77" s="928"/>
      <c r="CN77" s="929"/>
      <c r="CO77" s="929"/>
      <c r="CP77" s="929"/>
      <c r="CQ77" s="930"/>
      <c r="CR77" s="928"/>
      <c r="CS77" s="929"/>
      <c r="CT77" s="929"/>
      <c r="CU77" s="929"/>
      <c r="CV77" s="930"/>
      <c r="CW77" s="928"/>
      <c r="CX77" s="929"/>
      <c r="CY77" s="929"/>
      <c r="CZ77" s="929"/>
      <c r="DA77" s="930"/>
      <c r="DB77" s="928"/>
      <c r="DC77" s="929"/>
      <c r="DD77" s="929"/>
      <c r="DE77" s="929"/>
      <c r="DF77" s="930"/>
      <c r="DG77" s="928"/>
      <c r="DH77" s="929"/>
      <c r="DI77" s="929"/>
      <c r="DJ77" s="929"/>
      <c r="DK77" s="930"/>
      <c r="DL77" s="928"/>
      <c r="DM77" s="929"/>
      <c r="DN77" s="929"/>
      <c r="DO77" s="929"/>
      <c r="DP77" s="930"/>
      <c r="DQ77" s="928"/>
      <c r="DR77" s="929"/>
      <c r="DS77" s="929"/>
      <c r="DT77" s="929"/>
      <c r="DU77" s="930"/>
      <c r="DV77" s="925"/>
      <c r="DW77" s="926"/>
      <c r="DX77" s="926"/>
      <c r="DY77" s="926"/>
      <c r="DZ77" s="927"/>
      <c r="EA77" s="233"/>
    </row>
    <row r="78" spans="1:131" ht="26.25" customHeight="1" x14ac:dyDescent="0.15">
      <c r="A78" s="241">
        <v>11</v>
      </c>
      <c r="B78" s="939"/>
      <c r="C78" s="940"/>
      <c r="D78" s="940"/>
      <c r="E78" s="940"/>
      <c r="F78" s="940"/>
      <c r="G78" s="940"/>
      <c r="H78" s="940"/>
      <c r="I78" s="940"/>
      <c r="J78" s="940"/>
      <c r="K78" s="940"/>
      <c r="L78" s="940"/>
      <c r="M78" s="940"/>
      <c r="N78" s="940"/>
      <c r="O78" s="940"/>
      <c r="P78" s="941"/>
      <c r="Q78" s="942"/>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5"/>
      <c r="BT78" s="926"/>
      <c r="BU78" s="926"/>
      <c r="BV78" s="926"/>
      <c r="BW78" s="926"/>
      <c r="BX78" s="926"/>
      <c r="BY78" s="926"/>
      <c r="BZ78" s="926"/>
      <c r="CA78" s="926"/>
      <c r="CB78" s="926"/>
      <c r="CC78" s="926"/>
      <c r="CD78" s="926"/>
      <c r="CE78" s="926"/>
      <c r="CF78" s="926"/>
      <c r="CG78" s="931"/>
      <c r="CH78" s="928"/>
      <c r="CI78" s="929"/>
      <c r="CJ78" s="929"/>
      <c r="CK78" s="929"/>
      <c r="CL78" s="930"/>
      <c r="CM78" s="928"/>
      <c r="CN78" s="929"/>
      <c r="CO78" s="929"/>
      <c r="CP78" s="929"/>
      <c r="CQ78" s="930"/>
      <c r="CR78" s="928"/>
      <c r="CS78" s="929"/>
      <c r="CT78" s="929"/>
      <c r="CU78" s="929"/>
      <c r="CV78" s="930"/>
      <c r="CW78" s="928"/>
      <c r="CX78" s="929"/>
      <c r="CY78" s="929"/>
      <c r="CZ78" s="929"/>
      <c r="DA78" s="930"/>
      <c r="DB78" s="928"/>
      <c r="DC78" s="929"/>
      <c r="DD78" s="929"/>
      <c r="DE78" s="929"/>
      <c r="DF78" s="930"/>
      <c r="DG78" s="928"/>
      <c r="DH78" s="929"/>
      <c r="DI78" s="929"/>
      <c r="DJ78" s="929"/>
      <c r="DK78" s="930"/>
      <c r="DL78" s="928"/>
      <c r="DM78" s="929"/>
      <c r="DN78" s="929"/>
      <c r="DO78" s="929"/>
      <c r="DP78" s="930"/>
      <c r="DQ78" s="928"/>
      <c r="DR78" s="929"/>
      <c r="DS78" s="929"/>
      <c r="DT78" s="929"/>
      <c r="DU78" s="930"/>
      <c r="DV78" s="925"/>
      <c r="DW78" s="926"/>
      <c r="DX78" s="926"/>
      <c r="DY78" s="926"/>
      <c r="DZ78" s="927"/>
      <c r="EA78" s="233"/>
    </row>
    <row r="79" spans="1:131" ht="26.25" customHeight="1" x14ac:dyDescent="0.15">
      <c r="A79" s="241">
        <v>12</v>
      </c>
      <c r="B79" s="939"/>
      <c r="C79" s="940"/>
      <c r="D79" s="940"/>
      <c r="E79" s="940"/>
      <c r="F79" s="940"/>
      <c r="G79" s="940"/>
      <c r="H79" s="940"/>
      <c r="I79" s="940"/>
      <c r="J79" s="940"/>
      <c r="K79" s="940"/>
      <c r="L79" s="940"/>
      <c r="M79" s="940"/>
      <c r="N79" s="940"/>
      <c r="O79" s="940"/>
      <c r="P79" s="941"/>
      <c r="Q79" s="942"/>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5"/>
      <c r="BT79" s="926"/>
      <c r="BU79" s="926"/>
      <c r="BV79" s="926"/>
      <c r="BW79" s="926"/>
      <c r="BX79" s="926"/>
      <c r="BY79" s="926"/>
      <c r="BZ79" s="926"/>
      <c r="CA79" s="926"/>
      <c r="CB79" s="926"/>
      <c r="CC79" s="926"/>
      <c r="CD79" s="926"/>
      <c r="CE79" s="926"/>
      <c r="CF79" s="926"/>
      <c r="CG79" s="931"/>
      <c r="CH79" s="928"/>
      <c r="CI79" s="929"/>
      <c r="CJ79" s="929"/>
      <c r="CK79" s="929"/>
      <c r="CL79" s="930"/>
      <c r="CM79" s="928"/>
      <c r="CN79" s="929"/>
      <c r="CO79" s="929"/>
      <c r="CP79" s="929"/>
      <c r="CQ79" s="930"/>
      <c r="CR79" s="928"/>
      <c r="CS79" s="929"/>
      <c r="CT79" s="929"/>
      <c r="CU79" s="929"/>
      <c r="CV79" s="930"/>
      <c r="CW79" s="928"/>
      <c r="CX79" s="929"/>
      <c r="CY79" s="929"/>
      <c r="CZ79" s="929"/>
      <c r="DA79" s="930"/>
      <c r="DB79" s="928"/>
      <c r="DC79" s="929"/>
      <c r="DD79" s="929"/>
      <c r="DE79" s="929"/>
      <c r="DF79" s="930"/>
      <c r="DG79" s="928"/>
      <c r="DH79" s="929"/>
      <c r="DI79" s="929"/>
      <c r="DJ79" s="929"/>
      <c r="DK79" s="930"/>
      <c r="DL79" s="928"/>
      <c r="DM79" s="929"/>
      <c r="DN79" s="929"/>
      <c r="DO79" s="929"/>
      <c r="DP79" s="930"/>
      <c r="DQ79" s="928"/>
      <c r="DR79" s="929"/>
      <c r="DS79" s="929"/>
      <c r="DT79" s="929"/>
      <c r="DU79" s="930"/>
      <c r="DV79" s="925"/>
      <c r="DW79" s="926"/>
      <c r="DX79" s="926"/>
      <c r="DY79" s="926"/>
      <c r="DZ79" s="927"/>
      <c r="EA79" s="233"/>
    </row>
    <row r="80" spans="1:131" ht="26.25" customHeight="1" x14ac:dyDescent="0.15">
      <c r="A80" s="241">
        <v>13</v>
      </c>
      <c r="B80" s="939"/>
      <c r="C80" s="940"/>
      <c r="D80" s="940"/>
      <c r="E80" s="940"/>
      <c r="F80" s="940"/>
      <c r="G80" s="940"/>
      <c r="H80" s="940"/>
      <c r="I80" s="940"/>
      <c r="J80" s="940"/>
      <c r="K80" s="940"/>
      <c r="L80" s="940"/>
      <c r="M80" s="940"/>
      <c r="N80" s="940"/>
      <c r="O80" s="940"/>
      <c r="P80" s="941"/>
      <c r="Q80" s="942"/>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5"/>
      <c r="BT80" s="926"/>
      <c r="BU80" s="926"/>
      <c r="BV80" s="926"/>
      <c r="BW80" s="926"/>
      <c r="BX80" s="926"/>
      <c r="BY80" s="926"/>
      <c r="BZ80" s="926"/>
      <c r="CA80" s="926"/>
      <c r="CB80" s="926"/>
      <c r="CC80" s="926"/>
      <c r="CD80" s="926"/>
      <c r="CE80" s="926"/>
      <c r="CF80" s="926"/>
      <c r="CG80" s="931"/>
      <c r="CH80" s="928"/>
      <c r="CI80" s="929"/>
      <c r="CJ80" s="929"/>
      <c r="CK80" s="929"/>
      <c r="CL80" s="930"/>
      <c r="CM80" s="928"/>
      <c r="CN80" s="929"/>
      <c r="CO80" s="929"/>
      <c r="CP80" s="929"/>
      <c r="CQ80" s="930"/>
      <c r="CR80" s="928"/>
      <c r="CS80" s="929"/>
      <c r="CT80" s="929"/>
      <c r="CU80" s="929"/>
      <c r="CV80" s="930"/>
      <c r="CW80" s="928"/>
      <c r="CX80" s="929"/>
      <c r="CY80" s="929"/>
      <c r="CZ80" s="929"/>
      <c r="DA80" s="930"/>
      <c r="DB80" s="928"/>
      <c r="DC80" s="929"/>
      <c r="DD80" s="929"/>
      <c r="DE80" s="929"/>
      <c r="DF80" s="930"/>
      <c r="DG80" s="928"/>
      <c r="DH80" s="929"/>
      <c r="DI80" s="929"/>
      <c r="DJ80" s="929"/>
      <c r="DK80" s="930"/>
      <c r="DL80" s="928"/>
      <c r="DM80" s="929"/>
      <c r="DN80" s="929"/>
      <c r="DO80" s="929"/>
      <c r="DP80" s="930"/>
      <c r="DQ80" s="928"/>
      <c r="DR80" s="929"/>
      <c r="DS80" s="929"/>
      <c r="DT80" s="929"/>
      <c r="DU80" s="930"/>
      <c r="DV80" s="925"/>
      <c r="DW80" s="926"/>
      <c r="DX80" s="926"/>
      <c r="DY80" s="926"/>
      <c r="DZ80" s="927"/>
      <c r="EA80" s="233"/>
    </row>
    <row r="81" spans="1:131" ht="26.25" customHeight="1" x14ac:dyDescent="0.15">
      <c r="A81" s="241">
        <v>14</v>
      </c>
      <c r="B81" s="939"/>
      <c r="C81" s="940"/>
      <c r="D81" s="940"/>
      <c r="E81" s="940"/>
      <c r="F81" s="940"/>
      <c r="G81" s="940"/>
      <c r="H81" s="940"/>
      <c r="I81" s="940"/>
      <c r="J81" s="940"/>
      <c r="K81" s="940"/>
      <c r="L81" s="940"/>
      <c r="M81" s="940"/>
      <c r="N81" s="940"/>
      <c r="O81" s="940"/>
      <c r="P81" s="941"/>
      <c r="Q81" s="942"/>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5"/>
      <c r="BT81" s="926"/>
      <c r="BU81" s="926"/>
      <c r="BV81" s="926"/>
      <c r="BW81" s="926"/>
      <c r="BX81" s="926"/>
      <c r="BY81" s="926"/>
      <c r="BZ81" s="926"/>
      <c r="CA81" s="926"/>
      <c r="CB81" s="926"/>
      <c r="CC81" s="926"/>
      <c r="CD81" s="926"/>
      <c r="CE81" s="926"/>
      <c r="CF81" s="926"/>
      <c r="CG81" s="931"/>
      <c r="CH81" s="928"/>
      <c r="CI81" s="929"/>
      <c r="CJ81" s="929"/>
      <c r="CK81" s="929"/>
      <c r="CL81" s="930"/>
      <c r="CM81" s="928"/>
      <c r="CN81" s="929"/>
      <c r="CO81" s="929"/>
      <c r="CP81" s="929"/>
      <c r="CQ81" s="930"/>
      <c r="CR81" s="928"/>
      <c r="CS81" s="929"/>
      <c r="CT81" s="929"/>
      <c r="CU81" s="929"/>
      <c r="CV81" s="930"/>
      <c r="CW81" s="928"/>
      <c r="CX81" s="929"/>
      <c r="CY81" s="929"/>
      <c r="CZ81" s="929"/>
      <c r="DA81" s="930"/>
      <c r="DB81" s="928"/>
      <c r="DC81" s="929"/>
      <c r="DD81" s="929"/>
      <c r="DE81" s="929"/>
      <c r="DF81" s="930"/>
      <c r="DG81" s="928"/>
      <c r="DH81" s="929"/>
      <c r="DI81" s="929"/>
      <c r="DJ81" s="929"/>
      <c r="DK81" s="930"/>
      <c r="DL81" s="928"/>
      <c r="DM81" s="929"/>
      <c r="DN81" s="929"/>
      <c r="DO81" s="929"/>
      <c r="DP81" s="930"/>
      <c r="DQ81" s="928"/>
      <c r="DR81" s="929"/>
      <c r="DS81" s="929"/>
      <c r="DT81" s="929"/>
      <c r="DU81" s="930"/>
      <c r="DV81" s="925"/>
      <c r="DW81" s="926"/>
      <c r="DX81" s="926"/>
      <c r="DY81" s="926"/>
      <c r="DZ81" s="927"/>
      <c r="EA81" s="233"/>
    </row>
    <row r="82" spans="1:131" ht="26.25" customHeight="1" x14ac:dyDescent="0.15">
      <c r="A82" s="241">
        <v>15</v>
      </c>
      <c r="B82" s="939"/>
      <c r="C82" s="940"/>
      <c r="D82" s="940"/>
      <c r="E82" s="940"/>
      <c r="F82" s="940"/>
      <c r="G82" s="940"/>
      <c r="H82" s="940"/>
      <c r="I82" s="940"/>
      <c r="J82" s="940"/>
      <c r="K82" s="940"/>
      <c r="L82" s="940"/>
      <c r="M82" s="940"/>
      <c r="N82" s="940"/>
      <c r="O82" s="940"/>
      <c r="P82" s="941"/>
      <c r="Q82" s="942"/>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5"/>
      <c r="BT82" s="926"/>
      <c r="BU82" s="926"/>
      <c r="BV82" s="926"/>
      <c r="BW82" s="926"/>
      <c r="BX82" s="926"/>
      <c r="BY82" s="926"/>
      <c r="BZ82" s="926"/>
      <c r="CA82" s="926"/>
      <c r="CB82" s="926"/>
      <c r="CC82" s="926"/>
      <c r="CD82" s="926"/>
      <c r="CE82" s="926"/>
      <c r="CF82" s="926"/>
      <c r="CG82" s="931"/>
      <c r="CH82" s="928"/>
      <c r="CI82" s="929"/>
      <c r="CJ82" s="929"/>
      <c r="CK82" s="929"/>
      <c r="CL82" s="930"/>
      <c r="CM82" s="928"/>
      <c r="CN82" s="929"/>
      <c r="CO82" s="929"/>
      <c r="CP82" s="929"/>
      <c r="CQ82" s="930"/>
      <c r="CR82" s="928"/>
      <c r="CS82" s="929"/>
      <c r="CT82" s="929"/>
      <c r="CU82" s="929"/>
      <c r="CV82" s="930"/>
      <c r="CW82" s="928"/>
      <c r="CX82" s="929"/>
      <c r="CY82" s="929"/>
      <c r="CZ82" s="929"/>
      <c r="DA82" s="930"/>
      <c r="DB82" s="928"/>
      <c r="DC82" s="929"/>
      <c r="DD82" s="929"/>
      <c r="DE82" s="929"/>
      <c r="DF82" s="930"/>
      <c r="DG82" s="928"/>
      <c r="DH82" s="929"/>
      <c r="DI82" s="929"/>
      <c r="DJ82" s="929"/>
      <c r="DK82" s="930"/>
      <c r="DL82" s="928"/>
      <c r="DM82" s="929"/>
      <c r="DN82" s="929"/>
      <c r="DO82" s="929"/>
      <c r="DP82" s="930"/>
      <c r="DQ82" s="928"/>
      <c r="DR82" s="929"/>
      <c r="DS82" s="929"/>
      <c r="DT82" s="929"/>
      <c r="DU82" s="930"/>
      <c r="DV82" s="925"/>
      <c r="DW82" s="926"/>
      <c r="DX82" s="926"/>
      <c r="DY82" s="926"/>
      <c r="DZ82" s="927"/>
      <c r="EA82" s="233"/>
    </row>
    <row r="83" spans="1:131" ht="26.25" customHeight="1" x14ac:dyDescent="0.15">
      <c r="A83" s="241">
        <v>16</v>
      </c>
      <c r="B83" s="939"/>
      <c r="C83" s="940"/>
      <c r="D83" s="940"/>
      <c r="E83" s="940"/>
      <c r="F83" s="940"/>
      <c r="G83" s="940"/>
      <c r="H83" s="940"/>
      <c r="I83" s="940"/>
      <c r="J83" s="940"/>
      <c r="K83" s="940"/>
      <c r="L83" s="940"/>
      <c r="M83" s="940"/>
      <c r="N83" s="940"/>
      <c r="O83" s="940"/>
      <c r="P83" s="941"/>
      <c r="Q83" s="942"/>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5"/>
      <c r="BT83" s="926"/>
      <c r="BU83" s="926"/>
      <c r="BV83" s="926"/>
      <c r="BW83" s="926"/>
      <c r="BX83" s="926"/>
      <c r="BY83" s="926"/>
      <c r="BZ83" s="926"/>
      <c r="CA83" s="926"/>
      <c r="CB83" s="926"/>
      <c r="CC83" s="926"/>
      <c r="CD83" s="926"/>
      <c r="CE83" s="926"/>
      <c r="CF83" s="926"/>
      <c r="CG83" s="931"/>
      <c r="CH83" s="928"/>
      <c r="CI83" s="929"/>
      <c r="CJ83" s="929"/>
      <c r="CK83" s="929"/>
      <c r="CL83" s="930"/>
      <c r="CM83" s="928"/>
      <c r="CN83" s="929"/>
      <c r="CO83" s="929"/>
      <c r="CP83" s="929"/>
      <c r="CQ83" s="930"/>
      <c r="CR83" s="928"/>
      <c r="CS83" s="929"/>
      <c r="CT83" s="929"/>
      <c r="CU83" s="929"/>
      <c r="CV83" s="930"/>
      <c r="CW83" s="928"/>
      <c r="CX83" s="929"/>
      <c r="CY83" s="929"/>
      <c r="CZ83" s="929"/>
      <c r="DA83" s="930"/>
      <c r="DB83" s="928"/>
      <c r="DC83" s="929"/>
      <c r="DD83" s="929"/>
      <c r="DE83" s="929"/>
      <c r="DF83" s="930"/>
      <c r="DG83" s="928"/>
      <c r="DH83" s="929"/>
      <c r="DI83" s="929"/>
      <c r="DJ83" s="929"/>
      <c r="DK83" s="930"/>
      <c r="DL83" s="928"/>
      <c r="DM83" s="929"/>
      <c r="DN83" s="929"/>
      <c r="DO83" s="929"/>
      <c r="DP83" s="930"/>
      <c r="DQ83" s="928"/>
      <c r="DR83" s="929"/>
      <c r="DS83" s="929"/>
      <c r="DT83" s="929"/>
      <c r="DU83" s="930"/>
      <c r="DV83" s="925"/>
      <c r="DW83" s="926"/>
      <c r="DX83" s="926"/>
      <c r="DY83" s="926"/>
      <c r="DZ83" s="927"/>
      <c r="EA83" s="233"/>
    </row>
    <row r="84" spans="1:131" ht="26.25" customHeight="1" x14ac:dyDescent="0.15">
      <c r="A84" s="241">
        <v>17</v>
      </c>
      <c r="B84" s="939"/>
      <c r="C84" s="940"/>
      <c r="D84" s="940"/>
      <c r="E84" s="940"/>
      <c r="F84" s="940"/>
      <c r="G84" s="940"/>
      <c r="H84" s="940"/>
      <c r="I84" s="940"/>
      <c r="J84" s="940"/>
      <c r="K84" s="940"/>
      <c r="L84" s="940"/>
      <c r="M84" s="940"/>
      <c r="N84" s="940"/>
      <c r="O84" s="940"/>
      <c r="P84" s="941"/>
      <c r="Q84" s="942"/>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5"/>
      <c r="BT84" s="926"/>
      <c r="BU84" s="926"/>
      <c r="BV84" s="926"/>
      <c r="BW84" s="926"/>
      <c r="BX84" s="926"/>
      <c r="BY84" s="926"/>
      <c r="BZ84" s="926"/>
      <c r="CA84" s="926"/>
      <c r="CB84" s="926"/>
      <c r="CC84" s="926"/>
      <c r="CD84" s="926"/>
      <c r="CE84" s="926"/>
      <c r="CF84" s="926"/>
      <c r="CG84" s="931"/>
      <c r="CH84" s="928"/>
      <c r="CI84" s="929"/>
      <c r="CJ84" s="929"/>
      <c r="CK84" s="929"/>
      <c r="CL84" s="930"/>
      <c r="CM84" s="928"/>
      <c r="CN84" s="929"/>
      <c r="CO84" s="929"/>
      <c r="CP84" s="929"/>
      <c r="CQ84" s="930"/>
      <c r="CR84" s="928"/>
      <c r="CS84" s="929"/>
      <c r="CT84" s="929"/>
      <c r="CU84" s="929"/>
      <c r="CV84" s="930"/>
      <c r="CW84" s="928"/>
      <c r="CX84" s="929"/>
      <c r="CY84" s="929"/>
      <c r="CZ84" s="929"/>
      <c r="DA84" s="930"/>
      <c r="DB84" s="928"/>
      <c r="DC84" s="929"/>
      <c r="DD84" s="929"/>
      <c r="DE84" s="929"/>
      <c r="DF84" s="930"/>
      <c r="DG84" s="928"/>
      <c r="DH84" s="929"/>
      <c r="DI84" s="929"/>
      <c r="DJ84" s="929"/>
      <c r="DK84" s="930"/>
      <c r="DL84" s="928"/>
      <c r="DM84" s="929"/>
      <c r="DN84" s="929"/>
      <c r="DO84" s="929"/>
      <c r="DP84" s="930"/>
      <c r="DQ84" s="928"/>
      <c r="DR84" s="929"/>
      <c r="DS84" s="929"/>
      <c r="DT84" s="929"/>
      <c r="DU84" s="930"/>
      <c r="DV84" s="925"/>
      <c r="DW84" s="926"/>
      <c r="DX84" s="926"/>
      <c r="DY84" s="926"/>
      <c r="DZ84" s="927"/>
      <c r="EA84" s="233"/>
    </row>
    <row r="85" spans="1:131" ht="26.25" customHeight="1" x14ac:dyDescent="0.15">
      <c r="A85" s="241">
        <v>18</v>
      </c>
      <c r="B85" s="939"/>
      <c r="C85" s="940"/>
      <c r="D85" s="940"/>
      <c r="E85" s="940"/>
      <c r="F85" s="940"/>
      <c r="G85" s="940"/>
      <c r="H85" s="940"/>
      <c r="I85" s="940"/>
      <c r="J85" s="940"/>
      <c r="K85" s="940"/>
      <c r="L85" s="940"/>
      <c r="M85" s="940"/>
      <c r="N85" s="940"/>
      <c r="O85" s="940"/>
      <c r="P85" s="941"/>
      <c r="Q85" s="942"/>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5"/>
      <c r="BT85" s="926"/>
      <c r="BU85" s="926"/>
      <c r="BV85" s="926"/>
      <c r="BW85" s="926"/>
      <c r="BX85" s="926"/>
      <c r="BY85" s="926"/>
      <c r="BZ85" s="926"/>
      <c r="CA85" s="926"/>
      <c r="CB85" s="926"/>
      <c r="CC85" s="926"/>
      <c r="CD85" s="926"/>
      <c r="CE85" s="926"/>
      <c r="CF85" s="926"/>
      <c r="CG85" s="931"/>
      <c r="CH85" s="928"/>
      <c r="CI85" s="929"/>
      <c r="CJ85" s="929"/>
      <c r="CK85" s="929"/>
      <c r="CL85" s="930"/>
      <c r="CM85" s="928"/>
      <c r="CN85" s="929"/>
      <c r="CO85" s="929"/>
      <c r="CP85" s="929"/>
      <c r="CQ85" s="930"/>
      <c r="CR85" s="928"/>
      <c r="CS85" s="929"/>
      <c r="CT85" s="929"/>
      <c r="CU85" s="929"/>
      <c r="CV85" s="930"/>
      <c r="CW85" s="928"/>
      <c r="CX85" s="929"/>
      <c r="CY85" s="929"/>
      <c r="CZ85" s="929"/>
      <c r="DA85" s="930"/>
      <c r="DB85" s="928"/>
      <c r="DC85" s="929"/>
      <c r="DD85" s="929"/>
      <c r="DE85" s="929"/>
      <c r="DF85" s="930"/>
      <c r="DG85" s="928"/>
      <c r="DH85" s="929"/>
      <c r="DI85" s="929"/>
      <c r="DJ85" s="929"/>
      <c r="DK85" s="930"/>
      <c r="DL85" s="928"/>
      <c r="DM85" s="929"/>
      <c r="DN85" s="929"/>
      <c r="DO85" s="929"/>
      <c r="DP85" s="930"/>
      <c r="DQ85" s="928"/>
      <c r="DR85" s="929"/>
      <c r="DS85" s="929"/>
      <c r="DT85" s="929"/>
      <c r="DU85" s="930"/>
      <c r="DV85" s="925"/>
      <c r="DW85" s="926"/>
      <c r="DX85" s="926"/>
      <c r="DY85" s="926"/>
      <c r="DZ85" s="927"/>
      <c r="EA85" s="233"/>
    </row>
    <row r="86" spans="1:131" ht="26.25" customHeight="1" x14ac:dyDescent="0.15">
      <c r="A86" s="241">
        <v>19</v>
      </c>
      <c r="B86" s="939"/>
      <c r="C86" s="940"/>
      <c r="D86" s="940"/>
      <c r="E86" s="940"/>
      <c r="F86" s="940"/>
      <c r="G86" s="940"/>
      <c r="H86" s="940"/>
      <c r="I86" s="940"/>
      <c r="J86" s="940"/>
      <c r="K86" s="940"/>
      <c r="L86" s="940"/>
      <c r="M86" s="940"/>
      <c r="N86" s="940"/>
      <c r="O86" s="940"/>
      <c r="P86" s="941"/>
      <c r="Q86" s="942"/>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5"/>
      <c r="BT86" s="926"/>
      <c r="BU86" s="926"/>
      <c r="BV86" s="926"/>
      <c r="BW86" s="926"/>
      <c r="BX86" s="926"/>
      <c r="BY86" s="926"/>
      <c r="BZ86" s="926"/>
      <c r="CA86" s="926"/>
      <c r="CB86" s="926"/>
      <c r="CC86" s="926"/>
      <c r="CD86" s="926"/>
      <c r="CE86" s="926"/>
      <c r="CF86" s="926"/>
      <c r="CG86" s="931"/>
      <c r="CH86" s="928"/>
      <c r="CI86" s="929"/>
      <c r="CJ86" s="929"/>
      <c r="CK86" s="929"/>
      <c r="CL86" s="930"/>
      <c r="CM86" s="928"/>
      <c r="CN86" s="929"/>
      <c r="CO86" s="929"/>
      <c r="CP86" s="929"/>
      <c r="CQ86" s="930"/>
      <c r="CR86" s="928"/>
      <c r="CS86" s="929"/>
      <c r="CT86" s="929"/>
      <c r="CU86" s="929"/>
      <c r="CV86" s="930"/>
      <c r="CW86" s="928"/>
      <c r="CX86" s="929"/>
      <c r="CY86" s="929"/>
      <c r="CZ86" s="929"/>
      <c r="DA86" s="930"/>
      <c r="DB86" s="928"/>
      <c r="DC86" s="929"/>
      <c r="DD86" s="929"/>
      <c r="DE86" s="929"/>
      <c r="DF86" s="930"/>
      <c r="DG86" s="928"/>
      <c r="DH86" s="929"/>
      <c r="DI86" s="929"/>
      <c r="DJ86" s="929"/>
      <c r="DK86" s="930"/>
      <c r="DL86" s="928"/>
      <c r="DM86" s="929"/>
      <c r="DN86" s="929"/>
      <c r="DO86" s="929"/>
      <c r="DP86" s="930"/>
      <c r="DQ86" s="928"/>
      <c r="DR86" s="929"/>
      <c r="DS86" s="929"/>
      <c r="DT86" s="929"/>
      <c r="DU86" s="930"/>
      <c r="DV86" s="925"/>
      <c r="DW86" s="926"/>
      <c r="DX86" s="926"/>
      <c r="DY86" s="926"/>
      <c r="DZ86" s="927"/>
      <c r="EA86" s="233"/>
    </row>
    <row r="87" spans="1:131" ht="26.25" customHeight="1" x14ac:dyDescent="0.15">
      <c r="A87" s="247">
        <v>20</v>
      </c>
      <c r="B87" s="946"/>
      <c r="C87" s="947"/>
      <c r="D87" s="947"/>
      <c r="E87" s="947"/>
      <c r="F87" s="947"/>
      <c r="G87" s="947"/>
      <c r="H87" s="947"/>
      <c r="I87" s="947"/>
      <c r="J87" s="947"/>
      <c r="K87" s="947"/>
      <c r="L87" s="947"/>
      <c r="M87" s="947"/>
      <c r="N87" s="947"/>
      <c r="O87" s="947"/>
      <c r="P87" s="948"/>
      <c r="Q87" s="949"/>
      <c r="R87" s="950"/>
      <c r="S87" s="950"/>
      <c r="T87" s="950"/>
      <c r="U87" s="950"/>
      <c r="V87" s="950"/>
      <c r="W87" s="950"/>
      <c r="X87" s="950"/>
      <c r="Y87" s="950"/>
      <c r="Z87" s="950"/>
      <c r="AA87" s="950"/>
      <c r="AB87" s="950"/>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1"/>
      <c r="BA87" s="951"/>
      <c r="BB87" s="951"/>
      <c r="BC87" s="951"/>
      <c r="BD87" s="952"/>
      <c r="BE87" s="244"/>
      <c r="BF87" s="244"/>
      <c r="BG87" s="244"/>
      <c r="BH87" s="244"/>
      <c r="BI87" s="244"/>
      <c r="BJ87" s="244"/>
      <c r="BK87" s="244"/>
      <c r="BL87" s="244"/>
      <c r="BM87" s="244"/>
      <c r="BN87" s="244"/>
      <c r="BO87" s="244"/>
      <c r="BP87" s="244"/>
      <c r="BQ87" s="241">
        <v>81</v>
      </c>
      <c r="BR87" s="246"/>
      <c r="BS87" s="925"/>
      <c r="BT87" s="926"/>
      <c r="BU87" s="926"/>
      <c r="BV87" s="926"/>
      <c r="BW87" s="926"/>
      <c r="BX87" s="926"/>
      <c r="BY87" s="926"/>
      <c r="BZ87" s="926"/>
      <c r="CA87" s="926"/>
      <c r="CB87" s="926"/>
      <c r="CC87" s="926"/>
      <c r="CD87" s="926"/>
      <c r="CE87" s="926"/>
      <c r="CF87" s="926"/>
      <c r="CG87" s="931"/>
      <c r="CH87" s="928"/>
      <c r="CI87" s="929"/>
      <c r="CJ87" s="929"/>
      <c r="CK87" s="929"/>
      <c r="CL87" s="930"/>
      <c r="CM87" s="928"/>
      <c r="CN87" s="929"/>
      <c r="CO87" s="929"/>
      <c r="CP87" s="929"/>
      <c r="CQ87" s="930"/>
      <c r="CR87" s="928"/>
      <c r="CS87" s="929"/>
      <c r="CT87" s="929"/>
      <c r="CU87" s="929"/>
      <c r="CV87" s="930"/>
      <c r="CW87" s="928"/>
      <c r="CX87" s="929"/>
      <c r="CY87" s="929"/>
      <c r="CZ87" s="929"/>
      <c r="DA87" s="930"/>
      <c r="DB87" s="928"/>
      <c r="DC87" s="929"/>
      <c r="DD87" s="929"/>
      <c r="DE87" s="929"/>
      <c r="DF87" s="930"/>
      <c r="DG87" s="928"/>
      <c r="DH87" s="929"/>
      <c r="DI87" s="929"/>
      <c r="DJ87" s="929"/>
      <c r="DK87" s="930"/>
      <c r="DL87" s="928"/>
      <c r="DM87" s="929"/>
      <c r="DN87" s="929"/>
      <c r="DO87" s="929"/>
      <c r="DP87" s="930"/>
      <c r="DQ87" s="928"/>
      <c r="DR87" s="929"/>
      <c r="DS87" s="929"/>
      <c r="DT87" s="929"/>
      <c r="DU87" s="930"/>
      <c r="DV87" s="925"/>
      <c r="DW87" s="926"/>
      <c r="DX87" s="926"/>
      <c r="DY87" s="926"/>
      <c r="DZ87" s="927"/>
      <c r="EA87" s="233"/>
    </row>
    <row r="88" spans="1:131" ht="26.25" customHeight="1" thickBot="1" x14ac:dyDescent="0.2">
      <c r="A88" s="243" t="s">
        <v>396</v>
      </c>
      <c r="B88" s="853" t="s">
        <v>428</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13">
        <v>7754</v>
      </c>
      <c r="AG88" s="913"/>
      <c r="AH88" s="913"/>
      <c r="AI88" s="913"/>
      <c r="AJ88" s="913"/>
      <c r="AK88" s="905"/>
      <c r="AL88" s="905"/>
      <c r="AM88" s="905"/>
      <c r="AN88" s="905"/>
      <c r="AO88" s="905"/>
      <c r="AP88" s="913">
        <v>1172</v>
      </c>
      <c r="AQ88" s="913"/>
      <c r="AR88" s="913"/>
      <c r="AS88" s="913"/>
      <c r="AT88" s="913"/>
      <c r="AU88" s="913">
        <v>72</v>
      </c>
      <c r="AV88" s="913"/>
      <c r="AW88" s="913"/>
      <c r="AX88" s="913"/>
      <c r="AY88" s="913"/>
      <c r="AZ88" s="915"/>
      <c r="BA88" s="915"/>
      <c r="BB88" s="915"/>
      <c r="BC88" s="915"/>
      <c r="BD88" s="916"/>
      <c r="BE88" s="244"/>
      <c r="BF88" s="244"/>
      <c r="BG88" s="244"/>
      <c r="BH88" s="244"/>
      <c r="BI88" s="244"/>
      <c r="BJ88" s="244"/>
      <c r="BK88" s="244"/>
      <c r="BL88" s="244"/>
      <c r="BM88" s="244"/>
      <c r="BN88" s="244"/>
      <c r="BO88" s="244"/>
      <c r="BP88" s="244"/>
      <c r="BQ88" s="241">
        <v>82</v>
      </c>
      <c r="BR88" s="246"/>
      <c r="BS88" s="925"/>
      <c r="BT88" s="926"/>
      <c r="BU88" s="926"/>
      <c r="BV88" s="926"/>
      <c r="BW88" s="926"/>
      <c r="BX88" s="926"/>
      <c r="BY88" s="926"/>
      <c r="BZ88" s="926"/>
      <c r="CA88" s="926"/>
      <c r="CB88" s="926"/>
      <c r="CC88" s="926"/>
      <c r="CD88" s="926"/>
      <c r="CE88" s="926"/>
      <c r="CF88" s="926"/>
      <c r="CG88" s="931"/>
      <c r="CH88" s="928"/>
      <c r="CI88" s="929"/>
      <c r="CJ88" s="929"/>
      <c r="CK88" s="929"/>
      <c r="CL88" s="930"/>
      <c r="CM88" s="928"/>
      <c r="CN88" s="929"/>
      <c r="CO88" s="929"/>
      <c r="CP88" s="929"/>
      <c r="CQ88" s="930"/>
      <c r="CR88" s="928"/>
      <c r="CS88" s="929"/>
      <c r="CT88" s="929"/>
      <c r="CU88" s="929"/>
      <c r="CV88" s="930"/>
      <c r="CW88" s="928"/>
      <c r="CX88" s="929"/>
      <c r="CY88" s="929"/>
      <c r="CZ88" s="929"/>
      <c r="DA88" s="930"/>
      <c r="DB88" s="928"/>
      <c r="DC88" s="929"/>
      <c r="DD88" s="929"/>
      <c r="DE88" s="929"/>
      <c r="DF88" s="930"/>
      <c r="DG88" s="928"/>
      <c r="DH88" s="929"/>
      <c r="DI88" s="929"/>
      <c r="DJ88" s="929"/>
      <c r="DK88" s="930"/>
      <c r="DL88" s="928"/>
      <c r="DM88" s="929"/>
      <c r="DN88" s="929"/>
      <c r="DO88" s="929"/>
      <c r="DP88" s="930"/>
      <c r="DQ88" s="928"/>
      <c r="DR88" s="929"/>
      <c r="DS88" s="929"/>
      <c r="DT88" s="929"/>
      <c r="DU88" s="930"/>
      <c r="DV88" s="925"/>
      <c r="DW88" s="926"/>
      <c r="DX88" s="926"/>
      <c r="DY88" s="926"/>
      <c r="DZ88" s="927"/>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5"/>
      <c r="BT89" s="926"/>
      <c r="BU89" s="926"/>
      <c r="BV89" s="926"/>
      <c r="BW89" s="926"/>
      <c r="BX89" s="926"/>
      <c r="BY89" s="926"/>
      <c r="BZ89" s="926"/>
      <c r="CA89" s="926"/>
      <c r="CB89" s="926"/>
      <c r="CC89" s="926"/>
      <c r="CD89" s="926"/>
      <c r="CE89" s="926"/>
      <c r="CF89" s="926"/>
      <c r="CG89" s="931"/>
      <c r="CH89" s="928"/>
      <c r="CI89" s="929"/>
      <c r="CJ89" s="929"/>
      <c r="CK89" s="929"/>
      <c r="CL89" s="930"/>
      <c r="CM89" s="928"/>
      <c r="CN89" s="929"/>
      <c r="CO89" s="929"/>
      <c r="CP89" s="929"/>
      <c r="CQ89" s="930"/>
      <c r="CR89" s="928"/>
      <c r="CS89" s="929"/>
      <c r="CT89" s="929"/>
      <c r="CU89" s="929"/>
      <c r="CV89" s="930"/>
      <c r="CW89" s="928"/>
      <c r="CX89" s="929"/>
      <c r="CY89" s="929"/>
      <c r="CZ89" s="929"/>
      <c r="DA89" s="930"/>
      <c r="DB89" s="928"/>
      <c r="DC89" s="929"/>
      <c r="DD89" s="929"/>
      <c r="DE89" s="929"/>
      <c r="DF89" s="930"/>
      <c r="DG89" s="928"/>
      <c r="DH89" s="929"/>
      <c r="DI89" s="929"/>
      <c r="DJ89" s="929"/>
      <c r="DK89" s="930"/>
      <c r="DL89" s="928"/>
      <c r="DM89" s="929"/>
      <c r="DN89" s="929"/>
      <c r="DO89" s="929"/>
      <c r="DP89" s="930"/>
      <c r="DQ89" s="928"/>
      <c r="DR89" s="929"/>
      <c r="DS89" s="929"/>
      <c r="DT89" s="929"/>
      <c r="DU89" s="930"/>
      <c r="DV89" s="925"/>
      <c r="DW89" s="926"/>
      <c r="DX89" s="926"/>
      <c r="DY89" s="926"/>
      <c r="DZ89" s="927"/>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5"/>
      <c r="BT90" s="926"/>
      <c r="BU90" s="926"/>
      <c r="BV90" s="926"/>
      <c r="BW90" s="926"/>
      <c r="BX90" s="926"/>
      <c r="BY90" s="926"/>
      <c r="BZ90" s="926"/>
      <c r="CA90" s="926"/>
      <c r="CB90" s="926"/>
      <c r="CC90" s="926"/>
      <c r="CD90" s="926"/>
      <c r="CE90" s="926"/>
      <c r="CF90" s="926"/>
      <c r="CG90" s="931"/>
      <c r="CH90" s="928"/>
      <c r="CI90" s="929"/>
      <c r="CJ90" s="929"/>
      <c r="CK90" s="929"/>
      <c r="CL90" s="930"/>
      <c r="CM90" s="928"/>
      <c r="CN90" s="929"/>
      <c r="CO90" s="929"/>
      <c r="CP90" s="929"/>
      <c r="CQ90" s="930"/>
      <c r="CR90" s="928"/>
      <c r="CS90" s="929"/>
      <c r="CT90" s="929"/>
      <c r="CU90" s="929"/>
      <c r="CV90" s="930"/>
      <c r="CW90" s="928"/>
      <c r="CX90" s="929"/>
      <c r="CY90" s="929"/>
      <c r="CZ90" s="929"/>
      <c r="DA90" s="930"/>
      <c r="DB90" s="928"/>
      <c r="DC90" s="929"/>
      <c r="DD90" s="929"/>
      <c r="DE90" s="929"/>
      <c r="DF90" s="930"/>
      <c r="DG90" s="928"/>
      <c r="DH90" s="929"/>
      <c r="DI90" s="929"/>
      <c r="DJ90" s="929"/>
      <c r="DK90" s="930"/>
      <c r="DL90" s="928"/>
      <c r="DM90" s="929"/>
      <c r="DN90" s="929"/>
      <c r="DO90" s="929"/>
      <c r="DP90" s="930"/>
      <c r="DQ90" s="928"/>
      <c r="DR90" s="929"/>
      <c r="DS90" s="929"/>
      <c r="DT90" s="929"/>
      <c r="DU90" s="930"/>
      <c r="DV90" s="925"/>
      <c r="DW90" s="926"/>
      <c r="DX90" s="926"/>
      <c r="DY90" s="926"/>
      <c r="DZ90" s="927"/>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5"/>
      <c r="BT91" s="926"/>
      <c r="BU91" s="926"/>
      <c r="BV91" s="926"/>
      <c r="BW91" s="926"/>
      <c r="BX91" s="926"/>
      <c r="BY91" s="926"/>
      <c r="BZ91" s="926"/>
      <c r="CA91" s="926"/>
      <c r="CB91" s="926"/>
      <c r="CC91" s="926"/>
      <c r="CD91" s="926"/>
      <c r="CE91" s="926"/>
      <c r="CF91" s="926"/>
      <c r="CG91" s="931"/>
      <c r="CH91" s="928"/>
      <c r="CI91" s="929"/>
      <c r="CJ91" s="929"/>
      <c r="CK91" s="929"/>
      <c r="CL91" s="930"/>
      <c r="CM91" s="928"/>
      <c r="CN91" s="929"/>
      <c r="CO91" s="929"/>
      <c r="CP91" s="929"/>
      <c r="CQ91" s="930"/>
      <c r="CR91" s="928"/>
      <c r="CS91" s="929"/>
      <c r="CT91" s="929"/>
      <c r="CU91" s="929"/>
      <c r="CV91" s="930"/>
      <c r="CW91" s="928"/>
      <c r="CX91" s="929"/>
      <c r="CY91" s="929"/>
      <c r="CZ91" s="929"/>
      <c r="DA91" s="930"/>
      <c r="DB91" s="928"/>
      <c r="DC91" s="929"/>
      <c r="DD91" s="929"/>
      <c r="DE91" s="929"/>
      <c r="DF91" s="930"/>
      <c r="DG91" s="928"/>
      <c r="DH91" s="929"/>
      <c r="DI91" s="929"/>
      <c r="DJ91" s="929"/>
      <c r="DK91" s="930"/>
      <c r="DL91" s="928"/>
      <c r="DM91" s="929"/>
      <c r="DN91" s="929"/>
      <c r="DO91" s="929"/>
      <c r="DP91" s="930"/>
      <c r="DQ91" s="928"/>
      <c r="DR91" s="929"/>
      <c r="DS91" s="929"/>
      <c r="DT91" s="929"/>
      <c r="DU91" s="930"/>
      <c r="DV91" s="925"/>
      <c r="DW91" s="926"/>
      <c r="DX91" s="926"/>
      <c r="DY91" s="926"/>
      <c r="DZ91" s="927"/>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5"/>
      <c r="BT92" s="926"/>
      <c r="BU92" s="926"/>
      <c r="BV92" s="926"/>
      <c r="BW92" s="926"/>
      <c r="BX92" s="926"/>
      <c r="BY92" s="926"/>
      <c r="BZ92" s="926"/>
      <c r="CA92" s="926"/>
      <c r="CB92" s="926"/>
      <c r="CC92" s="926"/>
      <c r="CD92" s="926"/>
      <c r="CE92" s="926"/>
      <c r="CF92" s="926"/>
      <c r="CG92" s="931"/>
      <c r="CH92" s="928"/>
      <c r="CI92" s="929"/>
      <c r="CJ92" s="929"/>
      <c r="CK92" s="929"/>
      <c r="CL92" s="930"/>
      <c r="CM92" s="928"/>
      <c r="CN92" s="929"/>
      <c r="CO92" s="929"/>
      <c r="CP92" s="929"/>
      <c r="CQ92" s="930"/>
      <c r="CR92" s="928"/>
      <c r="CS92" s="929"/>
      <c r="CT92" s="929"/>
      <c r="CU92" s="929"/>
      <c r="CV92" s="930"/>
      <c r="CW92" s="928"/>
      <c r="CX92" s="929"/>
      <c r="CY92" s="929"/>
      <c r="CZ92" s="929"/>
      <c r="DA92" s="930"/>
      <c r="DB92" s="928"/>
      <c r="DC92" s="929"/>
      <c r="DD92" s="929"/>
      <c r="DE92" s="929"/>
      <c r="DF92" s="930"/>
      <c r="DG92" s="928"/>
      <c r="DH92" s="929"/>
      <c r="DI92" s="929"/>
      <c r="DJ92" s="929"/>
      <c r="DK92" s="930"/>
      <c r="DL92" s="928"/>
      <c r="DM92" s="929"/>
      <c r="DN92" s="929"/>
      <c r="DO92" s="929"/>
      <c r="DP92" s="930"/>
      <c r="DQ92" s="928"/>
      <c r="DR92" s="929"/>
      <c r="DS92" s="929"/>
      <c r="DT92" s="929"/>
      <c r="DU92" s="930"/>
      <c r="DV92" s="925"/>
      <c r="DW92" s="926"/>
      <c r="DX92" s="926"/>
      <c r="DY92" s="926"/>
      <c r="DZ92" s="927"/>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5"/>
      <c r="BT93" s="926"/>
      <c r="BU93" s="926"/>
      <c r="BV93" s="926"/>
      <c r="BW93" s="926"/>
      <c r="BX93" s="926"/>
      <c r="BY93" s="926"/>
      <c r="BZ93" s="926"/>
      <c r="CA93" s="926"/>
      <c r="CB93" s="926"/>
      <c r="CC93" s="926"/>
      <c r="CD93" s="926"/>
      <c r="CE93" s="926"/>
      <c r="CF93" s="926"/>
      <c r="CG93" s="931"/>
      <c r="CH93" s="928"/>
      <c r="CI93" s="929"/>
      <c r="CJ93" s="929"/>
      <c r="CK93" s="929"/>
      <c r="CL93" s="930"/>
      <c r="CM93" s="928"/>
      <c r="CN93" s="929"/>
      <c r="CO93" s="929"/>
      <c r="CP93" s="929"/>
      <c r="CQ93" s="930"/>
      <c r="CR93" s="928"/>
      <c r="CS93" s="929"/>
      <c r="CT93" s="929"/>
      <c r="CU93" s="929"/>
      <c r="CV93" s="930"/>
      <c r="CW93" s="928"/>
      <c r="CX93" s="929"/>
      <c r="CY93" s="929"/>
      <c r="CZ93" s="929"/>
      <c r="DA93" s="930"/>
      <c r="DB93" s="928"/>
      <c r="DC93" s="929"/>
      <c r="DD93" s="929"/>
      <c r="DE93" s="929"/>
      <c r="DF93" s="930"/>
      <c r="DG93" s="928"/>
      <c r="DH93" s="929"/>
      <c r="DI93" s="929"/>
      <c r="DJ93" s="929"/>
      <c r="DK93" s="930"/>
      <c r="DL93" s="928"/>
      <c r="DM93" s="929"/>
      <c r="DN93" s="929"/>
      <c r="DO93" s="929"/>
      <c r="DP93" s="930"/>
      <c r="DQ93" s="928"/>
      <c r="DR93" s="929"/>
      <c r="DS93" s="929"/>
      <c r="DT93" s="929"/>
      <c r="DU93" s="930"/>
      <c r="DV93" s="925"/>
      <c r="DW93" s="926"/>
      <c r="DX93" s="926"/>
      <c r="DY93" s="926"/>
      <c r="DZ93" s="927"/>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5"/>
      <c r="BT94" s="926"/>
      <c r="BU94" s="926"/>
      <c r="BV94" s="926"/>
      <c r="BW94" s="926"/>
      <c r="BX94" s="926"/>
      <c r="BY94" s="926"/>
      <c r="BZ94" s="926"/>
      <c r="CA94" s="926"/>
      <c r="CB94" s="926"/>
      <c r="CC94" s="926"/>
      <c r="CD94" s="926"/>
      <c r="CE94" s="926"/>
      <c r="CF94" s="926"/>
      <c r="CG94" s="931"/>
      <c r="CH94" s="928"/>
      <c r="CI94" s="929"/>
      <c r="CJ94" s="929"/>
      <c r="CK94" s="929"/>
      <c r="CL94" s="930"/>
      <c r="CM94" s="928"/>
      <c r="CN94" s="929"/>
      <c r="CO94" s="929"/>
      <c r="CP94" s="929"/>
      <c r="CQ94" s="930"/>
      <c r="CR94" s="928"/>
      <c r="CS94" s="929"/>
      <c r="CT94" s="929"/>
      <c r="CU94" s="929"/>
      <c r="CV94" s="930"/>
      <c r="CW94" s="928"/>
      <c r="CX94" s="929"/>
      <c r="CY94" s="929"/>
      <c r="CZ94" s="929"/>
      <c r="DA94" s="930"/>
      <c r="DB94" s="928"/>
      <c r="DC94" s="929"/>
      <c r="DD94" s="929"/>
      <c r="DE94" s="929"/>
      <c r="DF94" s="930"/>
      <c r="DG94" s="928"/>
      <c r="DH94" s="929"/>
      <c r="DI94" s="929"/>
      <c r="DJ94" s="929"/>
      <c r="DK94" s="930"/>
      <c r="DL94" s="928"/>
      <c r="DM94" s="929"/>
      <c r="DN94" s="929"/>
      <c r="DO94" s="929"/>
      <c r="DP94" s="930"/>
      <c r="DQ94" s="928"/>
      <c r="DR94" s="929"/>
      <c r="DS94" s="929"/>
      <c r="DT94" s="929"/>
      <c r="DU94" s="930"/>
      <c r="DV94" s="925"/>
      <c r="DW94" s="926"/>
      <c r="DX94" s="926"/>
      <c r="DY94" s="926"/>
      <c r="DZ94" s="927"/>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5"/>
      <c r="BT95" s="926"/>
      <c r="BU95" s="926"/>
      <c r="BV95" s="926"/>
      <c r="BW95" s="926"/>
      <c r="BX95" s="926"/>
      <c r="BY95" s="926"/>
      <c r="BZ95" s="926"/>
      <c r="CA95" s="926"/>
      <c r="CB95" s="926"/>
      <c r="CC95" s="926"/>
      <c r="CD95" s="926"/>
      <c r="CE95" s="926"/>
      <c r="CF95" s="926"/>
      <c r="CG95" s="931"/>
      <c r="CH95" s="928"/>
      <c r="CI95" s="929"/>
      <c r="CJ95" s="929"/>
      <c r="CK95" s="929"/>
      <c r="CL95" s="930"/>
      <c r="CM95" s="928"/>
      <c r="CN95" s="929"/>
      <c r="CO95" s="929"/>
      <c r="CP95" s="929"/>
      <c r="CQ95" s="930"/>
      <c r="CR95" s="928"/>
      <c r="CS95" s="929"/>
      <c r="CT95" s="929"/>
      <c r="CU95" s="929"/>
      <c r="CV95" s="930"/>
      <c r="CW95" s="928"/>
      <c r="CX95" s="929"/>
      <c r="CY95" s="929"/>
      <c r="CZ95" s="929"/>
      <c r="DA95" s="930"/>
      <c r="DB95" s="928"/>
      <c r="DC95" s="929"/>
      <c r="DD95" s="929"/>
      <c r="DE95" s="929"/>
      <c r="DF95" s="930"/>
      <c r="DG95" s="928"/>
      <c r="DH95" s="929"/>
      <c r="DI95" s="929"/>
      <c r="DJ95" s="929"/>
      <c r="DK95" s="930"/>
      <c r="DL95" s="928"/>
      <c r="DM95" s="929"/>
      <c r="DN95" s="929"/>
      <c r="DO95" s="929"/>
      <c r="DP95" s="930"/>
      <c r="DQ95" s="928"/>
      <c r="DR95" s="929"/>
      <c r="DS95" s="929"/>
      <c r="DT95" s="929"/>
      <c r="DU95" s="930"/>
      <c r="DV95" s="925"/>
      <c r="DW95" s="926"/>
      <c r="DX95" s="926"/>
      <c r="DY95" s="926"/>
      <c r="DZ95" s="927"/>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5"/>
      <c r="BT96" s="926"/>
      <c r="BU96" s="926"/>
      <c r="BV96" s="926"/>
      <c r="BW96" s="926"/>
      <c r="BX96" s="926"/>
      <c r="BY96" s="926"/>
      <c r="BZ96" s="926"/>
      <c r="CA96" s="926"/>
      <c r="CB96" s="926"/>
      <c r="CC96" s="926"/>
      <c r="CD96" s="926"/>
      <c r="CE96" s="926"/>
      <c r="CF96" s="926"/>
      <c r="CG96" s="931"/>
      <c r="CH96" s="928"/>
      <c r="CI96" s="929"/>
      <c r="CJ96" s="929"/>
      <c r="CK96" s="929"/>
      <c r="CL96" s="930"/>
      <c r="CM96" s="928"/>
      <c r="CN96" s="929"/>
      <c r="CO96" s="929"/>
      <c r="CP96" s="929"/>
      <c r="CQ96" s="930"/>
      <c r="CR96" s="928"/>
      <c r="CS96" s="929"/>
      <c r="CT96" s="929"/>
      <c r="CU96" s="929"/>
      <c r="CV96" s="930"/>
      <c r="CW96" s="928"/>
      <c r="CX96" s="929"/>
      <c r="CY96" s="929"/>
      <c r="CZ96" s="929"/>
      <c r="DA96" s="930"/>
      <c r="DB96" s="928"/>
      <c r="DC96" s="929"/>
      <c r="DD96" s="929"/>
      <c r="DE96" s="929"/>
      <c r="DF96" s="930"/>
      <c r="DG96" s="928"/>
      <c r="DH96" s="929"/>
      <c r="DI96" s="929"/>
      <c r="DJ96" s="929"/>
      <c r="DK96" s="930"/>
      <c r="DL96" s="928"/>
      <c r="DM96" s="929"/>
      <c r="DN96" s="929"/>
      <c r="DO96" s="929"/>
      <c r="DP96" s="930"/>
      <c r="DQ96" s="928"/>
      <c r="DR96" s="929"/>
      <c r="DS96" s="929"/>
      <c r="DT96" s="929"/>
      <c r="DU96" s="930"/>
      <c r="DV96" s="925"/>
      <c r="DW96" s="926"/>
      <c r="DX96" s="926"/>
      <c r="DY96" s="926"/>
      <c r="DZ96" s="927"/>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5"/>
      <c r="BT97" s="926"/>
      <c r="BU97" s="926"/>
      <c r="BV97" s="926"/>
      <c r="BW97" s="926"/>
      <c r="BX97" s="926"/>
      <c r="BY97" s="926"/>
      <c r="BZ97" s="926"/>
      <c r="CA97" s="926"/>
      <c r="CB97" s="926"/>
      <c r="CC97" s="926"/>
      <c r="CD97" s="926"/>
      <c r="CE97" s="926"/>
      <c r="CF97" s="926"/>
      <c r="CG97" s="931"/>
      <c r="CH97" s="928"/>
      <c r="CI97" s="929"/>
      <c r="CJ97" s="929"/>
      <c r="CK97" s="929"/>
      <c r="CL97" s="930"/>
      <c r="CM97" s="928"/>
      <c r="CN97" s="929"/>
      <c r="CO97" s="929"/>
      <c r="CP97" s="929"/>
      <c r="CQ97" s="930"/>
      <c r="CR97" s="928"/>
      <c r="CS97" s="929"/>
      <c r="CT97" s="929"/>
      <c r="CU97" s="929"/>
      <c r="CV97" s="930"/>
      <c r="CW97" s="928"/>
      <c r="CX97" s="929"/>
      <c r="CY97" s="929"/>
      <c r="CZ97" s="929"/>
      <c r="DA97" s="930"/>
      <c r="DB97" s="928"/>
      <c r="DC97" s="929"/>
      <c r="DD97" s="929"/>
      <c r="DE97" s="929"/>
      <c r="DF97" s="930"/>
      <c r="DG97" s="928"/>
      <c r="DH97" s="929"/>
      <c r="DI97" s="929"/>
      <c r="DJ97" s="929"/>
      <c r="DK97" s="930"/>
      <c r="DL97" s="928"/>
      <c r="DM97" s="929"/>
      <c r="DN97" s="929"/>
      <c r="DO97" s="929"/>
      <c r="DP97" s="930"/>
      <c r="DQ97" s="928"/>
      <c r="DR97" s="929"/>
      <c r="DS97" s="929"/>
      <c r="DT97" s="929"/>
      <c r="DU97" s="930"/>
      <c r="DV97" s="925"/>
      <c r="DW97" s="926"/>
      <c r="DX97" s="926"/>
      <c r="DY97" s="926"/>
      <c r="DZ97" s="927"/>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5"/>
      <c r="BT98" s="926"/>
      <c r="BU98" s="926"/>
      <c r="BV98" s="926"/>
      <c r="BW98" s="926"/>
      <c r="BX98" s="926"/>
      <c r="BY98" s="926"/>
      <c r="BZ98" s="926"/>
      <c r="CA98" s="926"/>
      <c r="CB98" s="926"/>
      <c r="CC98" s="926"/>
      <c r="CD98" s="926"/>
      <c r="CE98" s="926"/>
      <c r="CF98" s="926"/>
      <c r="CG98" s="931"/>
      <c r="CH98" s="928"/>
      <c r="CI98" s="929"/>
      <c r="CJ98" s="929"/>
      <c r="CK98" s="929"/>
      <c r="CL98" s="930"/>
      <c r="CM98" s="928"/>
      <c r="CN98" s="929"/>
      <c r="CO98" s="929"/>
      <c r="CP98" s="929"/>
      <c r="CQ98" s="930"/>
      <c r="CR98" s="928"/>
      <c r="CS98" s="929"/>
      <c r="CT98" s="929"/>
      <c r="CU98" s="929"/>
      <c r="CV98" s="930"/>
      <c r="CW98" s="928"/>
      <c r="CX98" s="929"/>
      <c r="CY98" s="929"/>
      <c r="CZ98" s="929"/>
      <c r="DA98" s="930"/>
      <c r="DB98" s="928"/>
      <c r="DC98" s="929"/>
      <c r="DD98" s="929"/>
      <c r="DE98" s="929"/>
      <c r="DF98" s="930"/>
      <c r="DG98" s="928"/>
      <c r="DH98" s="929"/>
      <c r="DI98" s="929"/>
      <c r="DJ98" s="929"/>
      <c r="DK98" s="930"/>
      <c r="DL98" s="928"/>
      <c r="DM98" s="929"/>
      <c r="DN98" s="929"/>
      <c r="DO98" s="929"/>
      <c r="DP98" s="930"/>
      <c r="DQ98" s="928"/>
      <c r="DR98" s="929"/>
      <c r="DS98" s="929"/>
      <c r="DT98" s="929"/>
      <c r="DU98" s="930"/>
      <c r="DV98" s="925"/>
      <c r="DW98" s="926"/>
      <c r="DX98" s="926"/>
      <c r="DY98" s="926"/>
      <c r="DZ98" s="927"/>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5"/>
      <c r="BT99" s="926"/>
      <c r="BU99" s="926"/>
      <c r="BV99" s="926"/>
      <c r="BW99" s="926"/>
      <c r="BX99" s="926"/>
      <c r="BY99" s="926"/>
      <c r="BZ99" s="926"/>
      <c r="CA99" s="926"/>
      <c r="CB99" s="926"/>
      <c r="CC99" s="926"/>
      <c r="CD99" s="926"/>
      <c r="CE99" s="926"/>
      <c r="CF99" s="926"/>
      <c r="CG99" s="931"/>
      <c r="CH99" s="928"/>
      <c r="CI99" s="929"/>
      <c r="CJ99" s="929"/>
      <c r="CK99" s="929"/>
      <c r="CL99" s="930"/>
      <c r="CM99" s="928"/>
      <c r="CN99" s="929"/>
      <c r="CO99" s="929"/>
      <c r="CP99" s="929"/>
      <c r="CQ99" s="930"/>
      <c r="CR99" s="928"/>
      <c r="CS99" s="929"/>
      <c r="CT99" s="929"/>
      <c r="CU99" s="929"/>
      <c r="CV99" s="930"/>
      <c r="CW99" s="928"/>
      <c r="CX99" s="929"/>
      <c r="CY99" s="929"/>
      <c r="CZ99" s="929"/>
      <c r="DA99" s="930"/>
      <c r="DB99" s="928"/>
      <c r="DC99" s="929"/>
      <c r="DD99" s="929"/>
      <c r="DE99" s="929"/>
      <c r="DF99" s="930"/>
      <c r="DG99" s="928"/>
      <c r="DH99" s="929"/>
      <c r="DI99" s="929"/>
      <c r="DJ99" s="929"/>
      <c r="DK99" s="930"/>
      <c r="DL99" s="928"/>
      <c r="DM99" s="929"/>
      <c r="DN99" s="929"/>
      <c r="DO99" s="929"/>
      <c r="DP99" s="930"/>
      <c r="DQ99" s="928"/>
      <c r="DR99" s="929"/>
      <c r="DS99" s="929"/>
      <c r="DT99" s="929"/>
      <c r="DU99" s="930"/>
      <c r="DV99" s="925"/>
      <c r="DW99" s="926"/>
      <c r="DX99" s="926"/>
      <c r="DY99" s="926"/>
      <c r="DZ99" s="927"/>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5"/>
      <c r="BT100" s="926"/>
      <c r="BU100" s="926"/>
      <c r="BV100" s="926"/>
      <c r="BW100" s="926"/>
      <c r="BX100" s="926"/>
      <c r="BY100" s="926"/>
      <c r="BZ100" s="926"/>
      <c r="CA100" s="926"/>
      <c r="CB100" s="926"/>
      <c r="CC100" s="926"/>
      <c r="CD100" s="926"/>
      <c r="CE100" s="926"/>
      <c r="CF100" s="926"/>
      <c r="CG100" s="931"/>
      <c r="CH100" s="928"/>
      <c r="CI100" s="929"/>
      <c r="CJ100" s="929"/>
      <c r="CK100" s="929"/>
      <c r="CL100" s="930"/>
      <c r="CM100" s="928"/>
      <c r="CN100" s="929"/>
      <c r="CO100" s="929"/>
      <c r="CP100" s="929"/>
      <c r="CQ100" s="930"/>
      <c r="CR100" s="928"/>
      <c r="CS100" s="929"/>
      <c r="CT100" s="929"/>
      <c r="CU100" s="929"/>
      <c r="CV100" s="930"/>
      <c r="CW100" s="928"/>
      <c r="CX100" s="929"/>
      <c r="CY100" s="929"/>
      <c r="CZ100" s="929"/>
      <c r="DA100" s="930"/>
      <c r="DB100" s="928"/>
      <c r="DC100" s="929"/>
      <c r="DD100" s="929"/>
      <c r="DE100" s="929"/>
      <c r="DF100" s="930"/>
      <c r="DG100" s="928"/>
      <c r="DH100" s="929"/>
      <c r="DI100" s="929"/>
      <c r="DJ100" s="929"/>
      <c r="DK100" s="930"/>
      <c r="DL100" s="928"/>
      <c r="DM100" s="929"/>
      <c r="DN100" s="929"/>
      <c r="DO100" s="929"/>
      <c r="DP100" s="930"/>
      <c r="DQ100" s="928"/>
      <c r="DR100" s="929"/>
      <c r="DS100" s="929"/>
      <c r="DT100" s="929"/>
      <c r="DU100" s="930"/>
      <c r="DV100" s="925"/>
      <c r="DW100" s="926"/>
      <c r="DX100" s="926"/>
      <c r="DY100" s="926"/>
      <c r="DZ100" s="927"/>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5"/>
      <c r="BT101" s="926"/>
      <c r="BU101" s="926"/>
      <c r="BV101" s="926"/>
      <c r="BW101" s="926"/>
      <c r="BX101" s="926"/>
      <c r="BY101" s="926"/>
      <c r="BZ101" s="926"/>
      <c r="CA101" s="926"/>
      <c r="CB101" s="926"/>
      <c r="CC101" s="926"/>
      <c r="CD101" s="926"/>
      <c r="CE101" s="926"/>
      <c r="CF101" s="926"/>
      <c r="CG101" s="931"/>
      <c r="CH101" s="928"/>
      <c r="CI101" s="929"/>
      <c r="CJ101" s="929"/>
      <c r="CK101" s="929"/>
      <c r="CL101" s="930"/>
      <c r="CM101" s="928"/>
      <c r="CN101" s="929"/>
      <c r="CO101" s="929"/>
      <c r="CP101" s="929"/>
      <c r="CQ101" s="930"/>
      <c r="CR101" s="928"/>
      <c r="CS101" s="929"/>
      <c r="CT101" s="929"/>
      <c r="CU101" s="929"/>
      <c r="CV101" s="930"/>
      <c r="CW101" s="928"/>
      <c r="CX101" s="929"/>
      <c r="CY101" s="929"/>
      <c r="CZ101" s="929"/>
      <c r="DA101" s="930"/>
      <c r="DB101" s="928"/>
      <c r="DC101" s="929"/>
      <c r="DD101" s="929"/>
      <c r="DE101" s="929"/>
      <c r="DF101" s="930"/>
      <c r="DG101" s="928"/>
      <c r="DH101" s="929"/>
      <c r="DI101" s="929"/>
      <c r="DJ101" s="929"/>
      <c r="DK101" s="930"/>
      <c r="DL101" s="928"/>
      <c r="DM101" s="929"/>
      <c r="DN101" s="929"/>
      <c r="DO101" s="929"/>
      <c r="DP101" s="930"/>
      <c r="DQ101" s="928"/>
      <c r="DR101" s="929"/>
      <c r="DS101" s="929"/>
      <c r="DT101" s="929"/>
      <c r="DU101" s="930"/>
      <c r="DV101" s="925"/>
      <c r="DW101" s="926"/>
      <c r="DX101" s="926"/>
      <c r="DY101" s="926"/>
      <c r="DZ101" s="927"/>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853" t="s">
        <v>429</v>
      </c>
      <c r="BS102" s="854"/>
      <c r="BT102" s="854"/>
      <c r="BU102" s="854"/>
      <c r="BV102" s="854"/>
      <c r="BW102" s="854"/>
      <c r="BX102" s="854"/>
      <c r="BY102" s="854"/>
      <c r="BZ102" s="854"/>
      <c r="CA102" s="854"/>
      <c r="CB102" s="854"/>
      <c r="CC102" s="854"/>
      <c r="CD102" s="854"/>
      <c r="CE102" s="854"/>
      <c r="CF102" s="854"/>
      <c r="CG102" s="855"/>
      <c r="CH102" s="953"/>
      <c r="CI102" s="954"/>
      <c r="CJ102" s="954"/>
      <c r="CK102" s="954"/>
      <c r="CL102" s="955"/>
      <c r="CM102" s="953"/>
      <c r="CN102" s="954"/>
      <c r="CO102" s="954"/>
      <c r="CP102" s="954"/>
      <c r="CQ102" s="955"/>
      <c r="CR102" s="956"/>
      <c r="CS102" s="918"/>
      <c r="CT102" s="918"/>
      <c r="CU102" s="918"/>
      <c r="CV102" s="957"/>
      <c r="CW102" s="956"/>
      <c r="CX102" s="918"/>
      <c r="CY102" s="918"/>
      <c r="CZ102" s="918"/>
      <c r="DA102" s="957"/>
      <c r="DB102" s="956"/>
      <c r="DC102" s="918"/>
      <c r="DD102" s="918"/>
      <c r="DE102" s="918"/>
      <c r="DF102" s="957"/>
      <c r="DG102" s="956"/>
      <c r="DH102" s="918"/>
      <c r="DI102" s="918"/>
      <c r="DJ102" s="918"/>
      <c r="DK102" s="957"/>
      <c r="DL102" s="956"/>
      <c r="DM102" s="918"/>
      <c r="DN102" s="918"/>
      <c r="DO102" s="918"/>
      <c r="DP102" s="957"/>
      <c r="DQ102" s="956"/>
      <c r="DR102" s="918"/>
      <c r="DS102" s="918"/>
      <c r="DT102" s="918"/>
      <c r="DU102" s="957"/>
      <c r="DV102" s="853"/>
      <c r="DW102" s="854"/>
      <c r="DX102" s="854"/>
      <c r="DY102" s="854"/>
      <c r="DZ102" s="980"/>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1" t="s">
        <v>430</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2" t="s">
        <v>431</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3" t="s">
        <v>434</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435</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33" customFormat="1" ht="26.25" customHeight="1" x14ac:dyDescent="0.15">
      <c r="A109" s="978" t="s">
        <v>436</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437</v>
      </c>
      <c r="AB109" s="959"/>
      <c r="AC109" s="959"/>
      <c r="AD109" s="959"/>
      <c r="AE109" s="960"/>
      <c r="AF109" s="958" t="s">
        <v>438</v>
      </c>
      <c r="AG109" s="959"/>
      <c r="AH109" s="959"/>
      <c r="AI109" s="959"/>
      <c r="AJ109" s="960"/>
      <c r="AK109" s="958" t="s">
        <v>311</v>
      </c>
      <c r="AL109" s="959"/>
      <c r="AM109" s="959"/>
      <c r="AN109" s="959"/>
      <c r="AO109" s="960"/>
      <c r="AP109" s="958" t="s">
        <v>439</v>
      </c>
      <c r="AQ109" s="959"/>
      <c r="AR109" s="959"/>
      <c r="AS109" s="959"/>
      <c r="AT109" s="961"/>
      <c r="AU109" s="978" t="s">
        <v>436</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437</v>
      </c>
      <c r="BR109" s="959"/>
      <c r="BS109" s="959"/>
      <c r="BT109" s="959"/>
      <c r="BU109" s="960"/>
      <c r="BV109" s="958" t="s">
        <v>438</v>
      </c>
      <c r="BW109" s="959"/>
      <c r="BX109" s="959"/>
      <c r="BY109" s="959"/>
      <c r="BZ109" s="960"/>
      <c r="CA109" s="958" t="s">
        <v>311</v>
      </c>
      <c r="CB109" s="959"/>
      <c r="CC109" s="959"/>
      <c r="CD109" s="959"/>
      <c r="CE109" s="960"/>
      <c r="CF109" s="979" t="s">
        <v>439</v>
      </c>
      <c r="CG109" s="979"/>
      <c r="CH109" s="979"/>
      <c r="CI109" s="979"/>
      <c r="CJ109" s="979"/>
      <c r="CK109" s="958" t="s">
        <v>440</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437</v>
      </c>
      <c r="DH109" s="959"/>
      <c r="DI109" s="959"/>
      <c r="DJ109" s="959"/>
      <c r="DK109" s="960"/>
      <c r="DL109" s="958" t="s">
        <v>438</v>
      </c>
      <c r="DM109" s="959"/>
      <c r="DN109" s="959"/>
      <c r="DO109" s="959"/>
      <c r="DP109" s="960"/>
      <c r="DQ109" s="958" t="s">
        <v>311</v>
      </c>
      <c r="DR109" s="959"/>
      <c r="DS109" s="959"/>
      <c r="DT109" s="959"/>
      <c r="DU109" s="960"/>
      <c r="DV109" s="958" t="s">
        <v>439</v>
      </c>
      <c r="DW109" s="959"/>
      <c r="DX109" s="959"/>
      <c r="DY109" s="959"/>
      <c r="DZ109" s="961"/>
    </row>
    <row r="110" spans="1:131" s="233" customFormat="1" ht="26.25" customHeight="1" x14ac:dyDescent="0.15">
      <c r="A110" s="962" t="s">
        <v>441</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400517</v>
      </c>
      <c r="AB110" s="966"/>
      <c r="AC110" s="966"/>
      <c r="AD110" s="966"/>
      <c r="AE110" s="967"/>
      <c r="AF110" s="968">
        <v>454498</v>
      </c>
      <c r="AG110" s="966"/>
      <c r="AH110" s="966"/>
      <c r="AI110" s="966"/>
      <c r="AJ110" s="967"/>
      <c r="AK110" s="968">
        <v>465549</v>
      </c>
      <c r="AL110" s="966"/>
      <c r="AM110" s="966"/>
      <c r="AN110" s="966"/>
      <c r="AO110" s="967"/>
      <c r="AP110" s="969">
        <v>17.600000000000001</v>
      </c>
      <c r="AQ110" s="970"/>
      <c r="AR110" s="970"/>
      <c r="AS110" s="970"/>
      <c r="AT110" s="971"/>
      <c r="AU110" s="972" t="s">
        <v>72</v>
      </c>
      <c r="AV110" s="973"/>
      <c r="AW110" s="973"/>
      <c r="AX110" s="973"/>
      <c r="AY110" s="973"/>
      <c r="AZ110" s="995" t="s">
        <v>442</v>
      </c>
      <c r="BA110" s="963"/>
      <c r="BB110" s="963"/>
      <c r="BC110" s="963"/>
      <c r="BD110" s="963"/>
      <c r="BE110" s="963"/>
      <c r="BF110" s="963"/>
      <c r="BG110" s="963"/>
      <c r="BH110" s="963"/>
      <c r="BI110" s="963"/>
      <c r="BJ110" s="963"/>
      <c r="BK110" s="963"/>
      <c r="BL110" s="963"/>
      <c r="BM110" s="963"/>
      <c r="BN110" s="963"/>
      <c r="BO110" s="963"/>
      <c r="BP110" s="964"/>
      <c r="BQ110" s="996">
        <v>5043031</v>
      </c>
      <c r="BR110" s="997"/>
      <c r="BS110" s="997"/>
      <c r="BT110" s="997"/>
      <c r="BU110" s="997"/>
      <c r="BV110" s="997">
        <v>4953789</v>
      </c>
      <c r="BW110" s="997"/>
      <c r="BX110" s="997"/>
      <c r="BY110" s="997"/>
      <c r="BZ110" s="997"/>
      <c r="CA110" s="997">
        <v>4784205</v>
      </c>
      <c r="CB110" s="997"/>
      <c r="CC110" s="997"/>
      <c r="CD110" s="997"/>
      <c r="CE110" s="997"/>
      <c r="CF110" s="1010">
        <v>180.8</v>
      </c>
      <c r="CG110" s="1011"/>
      <c r="CH110" s="1011"/>
      <c r="CI110" s="1011"/>
      <c r="CJ110" s="1011"/>
      <c r="CK110" s="1012" t="s">
        <v>443</v>
      </c>
      <c r="CL110" s="1013"/>
      <c r="CM110" s="995" t="s">
        <v>444</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96" t="s">
        <v>445</v>
      </c>
      <c r="DH110" s="997"/>
      <c r="DI110" s="997"/>
      <c r="DJ110" s="997"/>
      <c r="DK110" s="997"/>
      <c r="DL110" s="997" t="s">
        <v>446</v>
      </c>
      <c r="DM110" s="997"/>
      <c r="DN110" s="997"/>
      <c r="DO110" s="997"/>
      <c r="DP110" s="997"/>
      <c r="DQ110" s="997" t="s">
        <v>446</v>
      </c>
      <c r="DR110" s="997"/>
      <c r="DS110" s="997"/>
      <c r="DT110" s="997"/>
      <c r="DU110" s="997"/>
      <c r="DV110" s="998" t="s">
        <v>446</v>
      </c>
      <c r="DW110" s="998"/>
      <c r="DX110" s="998"/>
      <c r="DY110" s="998"/>
      <c r="DZ110" s="999"/>
    </row>
    <row r="111" spans="1:131" s="233" customFormat="1" ht="26.25" customHeight="1" x14ac:dyDescent="0.15">
      <c r="A111" s="1000" t="s">
        <v>447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448</v>
      </c>
      <c r="AB111" s="1004"/>
      <c r="AC111" s="1004"/>
      <c r="AD111" s="1004"/>
      <c r="AE111" s="1005"/>
      <c r="AF111" s="1006" t="s">
        <v>448</v>
      </c>
      <c r="AG111" s="1004"/>
      <c r="AH111" s="1004"/>
      <c r="AI111" s="1004"/>
      <c r="AJ111" s="1005"/>
      <c r="AK111" s="1006" t="s">
        <v>446</v>
      </c>
      <c r="AL111" s="1004"/>
      <c r="AM111" s="1004"/>
      <c r="AN111" s="1004"/>
      <c r="AO111" s="1005"/>
      <c r="AP111" s="1007" t="s">
        <v>446</v>
      </c>
      <c r="AQ111" s="1008"/>
      <c r="AR111" s="1008"/>
      <c r="AS111" s="1008"/>
      <c r="AT111" s="1009"/>
      <c r="AU111" s="974"/>
      <c r="AV111" s="975"/>
      <c r="AW111" s="975"/>
      <c r="AX111" s="975"/>
      <c r="AY111" s="975"/>
      <c r="AZ111" s="988" t="s">
        <v>449</v>
      </c>
      <c r="BA111" s="989"/>
      <c r="BB111" s="989"/>
      <c r="BC111" s="989"/>
      <c r="BD111" s="989"/>
      <c r="BE111" s="989"/>
      <c r="BF111" s="989"/>
      <c r="BG111" s="989"/>
      <c r="BH111" s="989"/>
      <c r="BI111" s="989"/>
      <c r="BJ111" s="989"/>
      <c r="BK111" s="989"/>
      <c r="BL111" s="989"/>
      <c r="BM111" s="989"/>
      <c r="BN111" s="989"/>
      <c r="BO111" s="989"/>
      <c r="BP111" s="990"/>
      <c r="BQ111" s="991">
        <v>7436</v>
      </c>
      <c r="BR111" s="992"/>
      <c r="BS111" s="992"/>
      <c r="BT111" s="992"/>
      <c r="BU111" s="992"/>
      <c r="BV111" s="992">
        <v>5796</v>
      </c>
      <c r="BW111" s="992"/>
      <c r="BX111" s="992"/>
      <c r="BY111" s="992"/>
      <c r="BZ111" s="992"/>
      <c r="CA111" s="992">
        <v>4252</v>
      </c>
      <c r="CB111" s="992"/>
      <c r="CC111" s="992"/>
      <c r="CD111" s="992"/>
      <c r="CE111" s="992"/>
      <c r="CF111" s="986">
        <v>0.2</v>
      </c>
      <c r="CG111" s="987"/>
      <c r="CH111" s="987"/>
      <c r="CI111" s="987"/>
      <c r="CJ111" s="987"/>
      <c r="CK111" s="1014"/>
      <c r="CL111" s="1015"/>
      <c r="CM111" s="988" t="s">
        <v>450</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451</v>
      </c>
      <c r="DH111" s="992"/>
      <c r="DI111" s="992"/>
      <c r="DJ111" s="992"/>
      <c r="DK111" s="992"/>
      <c r="DL111" s="992" t="s">
        <v>448</v>
      </c>
      <c r="DM111" s="992"/>
      <c r="DN111" s="992"/>
      <c r="DO111" s="992"/>
      <c r="DP111" s="992"/>
      <c r="DQ111" s="992" t="s">
        <v>445</v>
      </c>
      <c r="DR111" s="992"/>
      <c r="DS111" s="992"/>
      <c r="DT111" s="992"/>
      <c r="DU111" s="992"/>
      <c r="DV111" s="993" t="s">
        <v>448</v>
      </c>
      <c r="DW111" s="993"/>
      <c r="DX111" s="993"/>
      <c r="DY111" s="993"/>
      <c r="DZ111" s="994"/>
    </row>
    <row r="112" spans="1:131" s="233" customFormat="1" ht="26.25" customHeight="1" x14ac:dyDescent="0.15">
      <c r="A112" s="1018" t="s">
        <v>452</v>
      </c>
      <c r="B112" s="1019"/>
      <c r="C112" s="989" t="s">
        <v>453</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1024" t="s">
        <v>448</v>
      </c>
      <c r="AB112" s="1025"/>
      <c r="AC112" s="1025"/>
      <c r="AD112" s="1025"/>
      <c r="AE112" s="1026"/>
      <c r="AF112" s="1027" t="s">
        <v>454</v>
      </c>
      <c r="AG112" s="1025"/>
      <c r="AH112" s="1025"/>
      <c r="AI112" s="1025"/>
      <c r="AJ112" s="1026"/>
      <c r="AK112" s="1027" t="s">
        <v>455</v>
      </c>
      <c r="AL112" s="1025"/>
      <c r="AM112" s="1025"/>
      <c r="AN112" s="1025"/>
      <c r="AO112" s="1026"/>
      <c r="AP112" s="1028" t="s">
        <v>448</v>
      </c>
      <c r="AQ112" s="1029"/>
      <c r="AR112" s="1029"/>
      <c r="AS112" s="1029"/>
      <c r="AT112" s="1030"/>
      <c r="AU112" s="974"/>
      <c r="AV112" s="975"/>
      <c r="AW112" s="975"/>
      <c r="AX112" s="975"/>
      <c r="AY112" s="975"/>
      <c r="AZ112" s="988" t="s">
        <v>456</v>
      </c>
      <c r="BA112" s="989"/>
      <c r="BB112" s="989"/>
      <c r="BC112" s="989"/>
      <c r="BD112" s="989"/>
      <c r="BE112" s="989"/>
      <c r="BF112" s="989"/>
      <c r="BG112" s="989"/>
      <c r="BH112" s="989"/>
      <c r="BI112" s="989"/>
      <c r="BJ112" s="989"/>
      <c r="BK112" s="989"/>
      <c r="BL112" s="989"/>
      <c r="BM112" s="989"/>
      <c r="BN112" s="989"/>
      <c r="BO112" s="989"/>
      <c r="BP112" s="990"/>
      <c r="BQ112" s="991">
        <v>353049</v>
      </c>
      <c r="BR112" s="992"/>
      <c r="BS112" s="992"/>
      <c r="BT112" s="992"/>
      <c r="BU112" s="992"/>
      <c r="BV112" s="992">
        <v>344568</v>
      </c>
      <c r="BW112" s="992"/>
      <c r="BX112" s="992"/>
      <c r="BY112" s="992"/>
      <c r="BZ112" s="992"/>
      <c r="CA112" s="992">
        <v>407903</v>
      </c>
      <c r="CB112" s="992"/>
      <c r="CC112" s="992"/>
      <c r="CD112" s="992"/>
      <c r="CE112" s="992"/>
      <c r="CF112" s="986">
        <v>15.4</v>
      </c>
      <c r="CG112" s="987"/>
      <c r="CH112" s="987"/>
      <c r="CI112" s="987"/>
      <c r="CJ112" s="987"/>
      <c r="CK112" s="1014"/>
      <c r="CL112" s="1015"/>
      <c r="CM112" s="988" t="s">
        <v>457</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458</v>
      </c>
      <c r="DH112" s="992"/>
      <c r="DI112" s="992"/>
      <c r="DJ112" s="992"/>
      <c r="DK112" s="992"/>
      <c r="DL112" s="992" t="s">
        <v>451</v>
      </c>
      <c r="DM112" s="992"/>
      <c r="DN112" s="992"/>
      <c r="DO112" s="992"/>
      <c r="DP112" s="992"/>
      <c r="DQ112" s="992" t="s">
        <v>448</v>
      </c>
      <c r="DR112" s="992"/>
      <c r="DS112" s="992"/>
      <c r="DT112" s="992"/>
      <c r="DU112" s="992"/>
      <c r="DV112" s="993" t="s">
        <v>448</v>
      </c>
      <c r="DW112" s="993"/>
      <c r="DX112" s="993"/>
      <c r="DY112" s="993"/>
      <c r="DZ112" s="994"/>
    </row>
    <row r="113" spans="1:130" s="233" customFormat="1" ht="26.25" customHeight="1" x14ac:dyDescent="0.15">
      <c r="A113" s="1020"/>
      <c r="B113" s="1021"/>
      <c r="C113" s="989" t="s">
        <v>459</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1003">
        <v>39773</v>
      </c>
      <c r="AB113" s="1004"/>
      <c r="AC113" s="1004"/>
      <c r="AD113" s="1004"/>
      <c r="AE113" s="1005"/>
      <c r="AF113" s="1006">
        <v>42541</v>
      </c>
      <c r="AG113" s="1004"/>
      <c r="AH113" s="1004"/>
      <c r="AI113" s="1004"/>
      <c r="AJ113" s="1005"/>
      <c r="AK113" s="1006">
        <v>39380</v>
      </c>
      <c r="AL113" s="1004"/>
      <c r="AM113" s="1004"/>
      <c r="AN113" s="1004"/>
      <c r="AO113" s="1005"/>
      <c r="AP113" s="1007">
        <v>1.5</v>
      </c>
      <c r="AQ113" s="1008"/>
      <c r="AR113" s="1008"/>
      <c r="AS113" s="1008"/>
      <c r="AT113" s="1009"/>
      <c r="AU113" s="974"/>
      <c r="AV113" s="975"/>
      <c r="AW113" s="975"/>
      <c r="AX113" s="975"/>
      <c r="AY113" s="975"/>
      <c r="AZ113" s="988" t="s">
        <v>460</v>
      </c>
      <c r="BA113" s="989"/>
      <c r="BB113" s="989"/>
      <c r="BC113" s="989"/>
      <c r="BD113" s="989"/>
      <c r="BE113" s="989"/>
      <c r="BF113" s="989"/>
      <c r="BG113" s="989"/>
      <c r="BH113" s="989"/>
      <c r="BI113" s="989"/>
      <c r="BJ113" s="989"/>
      <c r="BK113" s="989"/>
      <c r="BL113" s="989"/>
      <c r="BM113" s="989"/>
      <c r="BN113" s="989"/>
      <c r="BO113" s="989"/>
      <c r="BP113" s="990"/>
      <c r="BQ113" s="991">
        <v>88937</v>
      </c>
      <c r="BR113" s="992"/>
      <c r="BS113" s="992"/>
      <c r="BT113" s="992"/>
      <c r="BU113" s="992"/>
      <c r="BV113" s="992">
        <v>81367</v>
      </c>
      <c r="BW113" s="992"/>
      <c r="BX113" s="992"/>
      <c r="BY113" s="992"/>
      <c r="BZ113" s="992"/>
      <c r="CA113" s="992">
        <v>71797</v>
      </c>
      <c r="CB113" s="992"/>
      <c r="CC113" s="992"/>
      <c r="CD113" s="992"/>
      <c r="CE113" s="992"/>
      <c r="CF113" s="986">
        <v>2.7</v>
      </c>
      <c r="CG113" s="987"/>
      <c r="CH113" s="987"/>
      <c r="CI113" s="987"/>
      <c r="CJ113" s="987"/>
      <c r="CK113" s="1014"/>
      <c r="CL113" s="1015"/>
      <c r="CM113" s="988" t="s">
        <v>461</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24" t="s">
        <v>448</v>
      </c>
      <c r="DH113" s="1025"/>
      <c r="DI113" s="1025"/>
      <c r="DJ113" s="1025"/>
      <c r="DK113" s="1026"/>
      <c r="DL113" s="1027" t="s">
        <v>462</v>
      </c>
      <c r="DM113" s="1025"/>
      <c r="DN113" s="1025"/>
      <c r="DO113" s="1025"/>
      <c r="DP113" s="1026"/>
      <c r="DQ113" s="1027" t="s">
        <v>454</v>
      </c>
      <c r="DR113" s="1025"/>
      <c r="DS113" s="1025"/>
      <c r="DT113" s="1025"/>
      <c r="DU113" s="1026"/>
      <c r="DV113" s="1028" t="s">
        <v>446</v>
      </c>
      <c r="DW113" s="1029"/>
      <c r="DX113" s="1029"/>
      <c r="DY113" s="1029"/>
      <c r="DZ113" s="1030"/>
    </row>
    <row r="114" spans="1:130" s="233" customFormat="1" ht="26.25" customHeight="1" x14ac:dyDescent="0.15">
      <c r="A114" s="1020"/>
      <c r="B114" s="1021"/>
      <c r="C114" s="989" t="s">
        <v>463</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1024">
        <v>17002</v>
      </c>
      <c r="AB114" s="1025"/>
      <c r="AC114" s="1025"/>
      <c r="AD114" s="1025"/>
      <c r="AE114" s="1026"/>
      <c r="AF114" s="1027">
        <v>18177</v>
      </c>
      <c r="AG114" s="1025"/>
      <c r="AH114" s="1025"/>
      <c r="AI114" s="1025"/>
      <c r="AJ114" s="1026"/>
      <c r="AK114" s="1027">
        <v>20350</v>
      </c>
      <c r="AL114" s="1025"/>
      <c r="AM114" s="1025"/>
      <c r="AN114" s="1025"/>
      <c r="AO114" s="1026"/>
      <c r="AP114" s="1028">
        <v>0.8</v>
      </c>
      <c r="AQ114" s="1029"/>
      <c r="AR114" s="1029"/>
      <c r="AS114" s="1029"/>
      <c r="AT114" s="1030"/>
      <c r="AU114" s="974"/>
      <c r="AV114" s="975"/>
      <c r="AW114" s="975"/>
      <c r="AX114" s="975"/>
      <c r="AY114" s="975"/>
      <c r="AZ114" s="988" t="s">
        <v>464</v>
      </c>
      <c r="BA114" s="989"/>
      <c r="BB114" s="989"/>
      <c r="BC114" s="989"/>
      <c r="BD114" s="989"/>
      <c r="BE114" s="989"/>
      <c r="BF114" s="989"/>
      <c r="BG114" s="989"/>
      <c r="BH114" s="989"/>
      <c r="BI114" s="989"/>
      <c r="BJ114" s="989"/>
      <c r="BK114" s="989"/>
      <c r="BL114" s="989"/>
      <c r="BM114" s="989"/>
      <c r="BN114" s="989"/>
      <c r="BO114" s="989"/>
      <c r="BP114" s="990"/>
      <c r="BQ114" s="991">
        <v>597437</v>
      </c>
      <c r="BR114" s="992"/>
      <c r="BS114" s="992"/>
      <c r="BT114" s="992"/>
      <c r="BU114" s="992"/>
      <c r="BV114" s="992">
        <v>584102</v>
      </c>
      <c r="BW114" s="992"/>
      <c r="BX114" s="992"/>
      <c r="BY114" s="992"/>
      <c r="BZ114" s="992"/>
      <c r="CA114" s="992">
        <v>663418</v>
      </c>
      <c r="CB114" s="992"/>
      <c r="CC114" s="992"/>
      <c r="CD114" s="992"/>
      <c r="CE114" s="992"/>
      <c r="CF114" s="986">
        <v>25.1</v>
      </c>
      <c r="CG114" s="987"/>
      <c r="CH114" s="987"/>
      <c r="CI114" s="987"/>
      <c r="CJ114" s="987"/>
      <c r="CK114" s="1014"/>
      <c r="CL114" s="1015"/>
      <c r="CM114" s="988" t="s">
        <v>465</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24" t="s">
        <v>458</v>
      </c>
      <c r="DH114" s="1025"/>
      <c r="DI114" s="1025"/>
      <c r="DJ114" s="1025"/>
      <c r="DK114" s="1026"/>
      <c r="DL114" s="1027" t="s">
        <v>446</v>
      </c>
      <c r="DM114" s="1025"/>
      <c r="DN114" s="1025"/>
      <c r="DO114" s="1025"/>
      <c r="DP114" s="1026"/>
      <c r="DQ114" s="1027" t="s">
        <v>466</v>
      </c>
      <c r="DR114" s="1025"/>
      <c r="DS114" s="1025"/>
      <c r="DT114" s="1025"/>
      <c r="DU114" s="1026"/>
      <c r="DV114" s="1028" t="s">
        <v>455</v>
      </c>
      <c r="DW114" s="1029"/>
      <c r="DX114" s="1029"/>
      <c r="DY114" s="1029"/>
      <c r="DZ114" s="1030"/>
    </row>
    <row r="115" spans="1:130" s="233" customFormat="1" ht="26.25" customHeight="1" x14ac:dyDescent="0.15">
      <c r="A115" s="1020"/>
      <c r="B115" s="1021"/>
      <c r="C115" s="989" t="s">
        <v>467</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1003">
        <v>318</v>
      </c>
      <c r="AB115" s="1004"/>
      <c r="AC115" s="1004"/>
      <c r="AD115" s="1004"/>
      <c r="AE115" s="1005"/>
      <c r="AF115" s="1006">
        <v>197</v>
      </c>
      <c r="AG115" s="1004"/>
      <c r="AH115" s="1004"/>
      <c r="AI115" s="1004"/>
      <c r="AJ115" s="1005"/>
      <c r="AK115" s="1006">
        <v>133</v>
      </c>
      <c r="AL115" s="1004"/>
      <c r="AM115" s="1004"/>
      <c r="AN115" s="1004"/>
      <c r="AO115" s="1005"/>
      <c r="AP115" s="1007">
        <v>0</v>
      </c>
      <c r="AQ115" s="1008"/>
      <c r="AR115" s="1008"/>
      <c r="AS115" s="1008"/>
      <c r="AT115" s="1009"/>
      <c r="AU115" s="974"/>
      <c r="AV115" s="975"/>
      <c r="AW115" s="975"/>
      <c r="AX115" s="975"/>
      <c r="AY115" s="975"/>
      <c r="AZ115" s="988" t="s">
        <v>468</v>
      </c>
      <c r="BA115" s="989"/>
      <c r="BB115" s="989"/>
      <c r="BC115" s="989"/>
      <c r="BD115" s="989"/>
      <c r="BE115" s="989"/>
      <c r="BF115" s="989"/>
      <c r="BG115" s="989"/>
      <c r="BH115" s="989"/>
      <c r="BI115" s="989"/>
      <c r="BJ115" s="989"/>
      <c r="BK115" s="989"/>
      <c r="BL115" s="989"/>
      <c r="BM115" s="989"/>
      <c r="BN115" s="989"/>
      <c r="BO115" s="989"/>
      <c r="BP115" s="990"/>
      <c r="BQ115" s="991">
        <v>900</v>
      </c>
      <c r="BR115" s="992"/>
      <c r="BS115" s="992"/>
      <c r="BT115" s="992"/>
      <c r="BU115" s="992"/>
      <c r="BV115" s="992" t="s">
        <v>446</v>
      </c>
      <c r="BW115" s="992"/>
      <c r="BX115" s="992"/>
      <c r="BY115" s="992"/>
      <c r="BZ115" s="992"/>
      <c r="CA115" s="992">
        <v>3772</v>
      </c>
      <c r="CB115" s="992"/>
      <c r="CC115" s="992"/>
      <c r="CD115" s="992"/>
      <c r="CE115" s="992"/>
      <c r="CF115" s="986">
        <v>0.1</v>
      </c>
      <c r="CG115" s="987"/>
      <c r="CH115" s="987"/>
      <c r="CI115" s="987"/>
      <c r="CJ115" s="987"/>
      <c r="CK115" s="1014"/>
      <c r="CL115" s="1015"/>
      <c r="CM115" s="988" t="s">
        <v>469</v>
      </c>
      <c r="CN115" s="989"/>
      <c r="CO115" s="989"/>
      <c r="CP115" s="989"/>
      <c r="CQ115" s="989"/>
      <c r="CR115" s="989"/>
      <c r="CS115" s="989"/>
      <c r="CT115" s="989"/>
      <c r="CU115" s="989"/>
      <c r="CV115" s="989"/>
      <c r="CW115" s="989"/>
      <c r="CX115" s="989"/>
      <c r="CY115" s="989"/>
      <c r="CZ115" s="989"/>
      <c r="DA115" s="989"/>
      <c r="DB115" s="989"/>
      <c r="DC115" s="989"/>
      <c r="DD115" s="989"/>
      <c r="DE115" s="989"/>
      <c r="DF115" s="990"/>
      <c r="DG115" s="1024" t="s">
        <v>448</v>
      </c>
      <c r="DH115" s="1025"/>
      <c r="DI115" s="1025"/>
      <c r="DJ115" s="1025"/>
      <c r="DK115" s="1026"/>
      <c r="DL115" s="1027" t="s">
        <v>448</v>
      </c>
      <c r="DM115" s="1025"/>
      <c r="DN115" s="1025"/>
      <c r="DO115" s="1025"/>
      <c r="DP115" s="1026"/>
      <c r="DQ115" s="1027" t="s">
        <v>470</v>
      </c>
      <c r="DR115" s="1025"/>
      <c r="DS115" s="1025"/>
      <c r="DT115" s="1025"/>
      <c r="DU115" s="1026"/>
      <c r="DV115" s="1028" t="s">
        <v>446</v>
      </c>
      <c r="DW115" s="1029"/>
      <c r="DX115" s="1029"/>
      <c r="DY115" s="1029"/>
      <c r="DZ115" s="1030"/>
    </row>
    <row r="116" spans="1:130" s="233" customFormat="1" ht="26.25" customHeight="1" x14ac:dyDescent="0.15">
      <c r="A116" s="1022"/>
      <c r="B116" s="1023"/>
      <c r="C116" s="1031" t="s">
        <v>471</v>
      </c>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2"/>
      <c r="AA116" s="1024" t="s">
        <v>446</v>
      </c>
      <c r="AB116" s="1025"/>
      <c r="AC116" s="1025"/>
      <c r="AD116" s="1025"/>
      <c r="AE116" s="1026"/>
      <c r="AF116" s="1027" t="s">
        <v>448</v>
      </c>
      <c r="AG116" s="1025"/>
      <c r="AH116" s="1025"/>
      <c r="AI116" s="1025"/>
      <c r="AJ116" s="1026"/>
      <c r="AK116" s="1027" t="s">
        <v>472</v>
      </c>
      <c r="AL116" s="1025"/>
      <c r="AM116" s="1025"/>
      <c r="AN116" s="1025"/>
      <c r="AO116" s="1026"/>
      <c r="AP116" s="1028" t="s">
        <v>446</v>
      </c>
      <c r="AQ116" s="1029"/>
      <c r="AR116" s="1029"/>
      <c r="AS116" s="1029"/>
      <c r="AT116" s="1030"/>
      <c r="AU116" s="974"/>
      <c r="AV116" s="975"/>
      <c r="AW116" s="975"/>
      <c r="AX116" s="975"/>
      <c r="AY116" s="975"/>
      <c r="AZ116" s="1033" t="s">
        <v>473</v>
      </c>
      <c r="BA116" s="1034"/>
      <c r="BB116" s="1034"/>
      <c r="BC116" s="1034"/>
      <c r="BD116" s="1034"/>
      <c r="BE116" s="1034"/>
      <c r="BF116" s="1034"/>
      <c r="BG116" s="1034"/>
      <c r="BH116" s="1034"/>
      <c r="BI116" s="1034"/>
      <c r="BJ116" s="1034"/>
      <c r="BK116" s="1034"/>
      <c r="BL116" s="1034"/>
      <c r="BM116" s="1034"/>
      <c r="BN116" s="1034"/>
      <c r="BO116" s="1034"/>
      <c r="BP116" s="1035"/>
      <c r="BQ116" s="991" t="s">
        <v>445</v>
      </c>
      <c r="BR116" s="992"/>
      <c r="BS116" s="992"/>
      <c r="BT116" s="992"/>
      <c r="BU116" s="992"/>
      <c r="BV116" s="992" t="s">
        <v>472</v>
      </c>
      <c r="BW116" s="992"/>
      <c r="BX116" s="992"/>
      <c r="BY116" s="992"/>
      <c r="BZ116" s="992"/>
      <c r="CA116" s="992" t="s">
        <v>446</v>
      </c>
      <c r="CB116" s="992"/>
      <c r="CC116" s="992"/>
      <c r="CD116" s="992"/>
      <c r="CE116" s="992"/>
      <c r="CF116" s="986" t="s">
        <v>455</v>
      </c>
      <c r="CG116" s="987"/>
      <c r="CH116" s="987"/>
      <c r="CI116" s="987"/>
      <c r="CJ116" s="987"/>
      <c r="CK116" s="1014"/>
      <c r="CL116" s="1015"/>
      <c r="CM116" s="988" t="s">
        <v>474</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24" t="s">
        <v>472</v>
      </c>
      <c r="DH116" s="1025"/>
      <c r="DI116" s="1025"/>
      <c r="DJ116" s="1025"/>
      <c r="DK116" s="1026"/>
      <c r="DL116" s="1027" t="s">
        <v>475</v>
      </c>
      <c r="DM116" s="1025"/>
      <c r="DN116" s="1025"/>
      <c r="DO116" s="1025"/>
      <c r="DP116" s="1026"/>
      <c r="DQ116" s="1027" t="s">
        <v>448</v>
      </c>
      <c r="DR116" s="1025"/>
      <c r="DS116" s="1025"/>
      <c r="DT116" s="1025"/>
      <c r="DU116" s="1026"/>
      <c r="DV116" s="1028" t="s">
        <v>475</v>
      </c>
      <c r="DW116" s="1029"/>
      <c r="DX116" s="1029"/>
      <c r="DY116" s="1029"/>
      <c r="DZ116" s="1030"/>
    </row>
    <row r="117" spans="1:130" s="233" customFormat="1" ht="26.25" customHeight="1" x14ac:dyDescent="0.15">
      <c r="A117" s="978" t="s">
        <v>190</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3" t="s">
        <v>476</v>
      </c>
      <c r="Z117" s="960"/>
      <c r="AA117" s="1044">
        <v>457610</v>
      </c>
      <c r="AB117" s="1045"/>
      <c r="AC117" s="1045"/>
      <c r="AD117" s="1045"/>
      <c r="AE117" s="1046"/>
      <c r="AF117" s="1047">
        <v>515413</v>
      </c>
      <c r="AG117" s="1045"/>
      <c r="AH117" s="1045"/>
      <c r="AI117" s="1045"/>
      <c r="AJ117" s="1046"/>
      <c r="AK117" s="1047">
        <v>525412</v>
      </c>
      <c r="AL117" s="1045"/>
      <c r="AM117" s="1045"/>
      <c r="AN117" s="1045"/>
      <c r="AO117" s="1046"/>
      <c r="AP117" s="1048"/>
      <c r="AQ117" s="1049"/>
      <c r="AR117" s="1049"/>
      <c r="AS117" s="1049"/>
      <c r="AT117" s="1050"/>
      <c r="AU117" s="974"/>
      <c r="AV117" s="975"/>
      <c r="AW117" s="975"/>
      <c r="AX117" s="975"/>
      <c r="AY117" s="975"/>
      <c r="AZ117" s="1040" t="s">
        <v>477</v>
      </c>
      <c r="BA117" s="1041"/>
      <c r="BB117" s="1041"/>
      <c r="BC117" s="1041"/>
      <c r="BD117" s="1041"/>
      <c r="BE117" s="1041"/>
      <c r="BF117" s="1041"/>
      <c r="BG117" s="1041"/>
      <c r="BH117" s="1041"/>
      <c r="BI117" s="1041"/>
      <c r="BJ117" s="1041"/>
      <c r="BK117" s="1041"/>
      <c r="BL117" s="1041"/>
      <c r="BM117" s="1041"/>
      <c r="BN117" s="1041"/>
      <c r="BO117" s="1041"/>
      <c r="BP117" s="1042"/>
      <c r="BQ117" s="991" t="s">
        <v>448</v>
      </c>
      <c r="BR117" s="992"/>
      <c r="BS117" s="992"/>
      <c r="BT117" s="992"/>
      <c r="BU117" s="992"/>
      <c r="BV117" s="992" t="s">
        <v>451</v>
      </c>
      <c r="BW117" s="992"/>
      <c r="BX117" s="992"/>
      <c r="BY117" s="992"/>
      <c r="BZ117" s="992"/>
      <c r="CA117" s="992" t="s">
        <v>446</v>
      </c>
      <c r="CB117" s="992"/>
      <c r="CC117" s="992"/>
      <c r="CD117" s="992"/>
      <c r="CE117" s="992"/>
      <c r="CF117" s="986" t="s">
        <v>448</v>
      </c>
      <c r="CG117" s="987"/>
      <c r="CH117" s="987"/>
      <c r="CI117" s="987"/>
      <c r="CJ117" s="987"/>
      <c r="CK117" s="1014"/>
      <c r="CL117" s="1015"/>
      <c r="CM117" s="988" t="s">
        <v>478</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24" t="s">
        <v>448</v>
      </c>
      <c r="DH117" s="1025"/>
      <c r="DI117" s="1025"/>
      <c r="DJ117" s="1025"/>
      <c r="DK117" s="1026"/>
      <c r="DL117" s="1027" t="s">
        <v>448</v>
      </c>
      <c r="DM117" s="1025"/>
      <c r="DN117" s="1025"/>
      <c r="DO117" s="1025"/>
      <c r="DP117" s="1026"/>
      <c r="DQ117" s="1027" t="s">
        <v>446</v>
      </c>
      <c r="DR117" s="1025"/>
      <c r="DS117" s="1025"/>
      <c r="DT117" s="1025"/>
      <c r="DU117" s="1026"/>
      <c r="DV117" s="1028" t="s">
        <v>446</v>
      </c>
      <c r="DW117" s="1029"/>
      <c r="DX117" s="1029"/>
      <c r="DY117" s="1029"/>
      <c r="DZ117" s="1030"/>
    </row>
    <row r="118" spans="1:130" s="233" customFormat="1" ht="26.25" customHeight="1" x14ac:dyDescent="0.15">
      <c r="A118" s="978" t="s">
        <v>440</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437</v>
      </c>
      <c r="AB118" s="959"/>
      <c r="AC118" s="959"/>
      <c r="AD118" s="959"/>
      <c r="AE118" s="960"/>
      <c r="AF118" s="958" t="s">
        <v>438</v>
      </c>
      <c r="AG118" s="959"/>
      <c r="AH118" s="959"/>
      <c r="AI118" s="959"/>
      <c r="AJ118" s="960"/>
      <c r="AK118" s="958" t="s">
        <v>311</v>
      </c>
      <c r="AL118" s="959"/>
      <c r="AM118" s="959"/>
      <c r="AN118" s="959"/>
      <c r="AO118" s="960"/>
      <c r="AP118" s="1036" t="s">
        <v>439</v>
      </c>
      <c r="AQ118" s="1037"/>
      <c r="AR118" s="1037"/>
      <c r="AS118" s="1037"/>
      <c r="AT118" s="1038"/>
      <c r="AU118" s="974"/>
      <c r="AV118" s="975"/>
      <c r="AW118" s="975"/>
      <c r="AX118" s="975"/>
      <c r="AY118" s="975"/>
      <c r="AZ118" s="1039" t="s">
        <v>479</v>
      </c>
      <c r="BA118" s="1031"/>
      <c r="BB118" s="1031"/>
      <c r="BC118" s="1031"/>
      <c r="BD118" s="1031"/>
      <c r="BE118" s="1031"/>
      <c r="BF118" s="1031"/>
      <c r="BG118" s="1031"/>
      <c r="BH118" s="1031"/>
      <c r="BI118" s="1031"/>
      <c r="BJ118" s="1031"/>
      <c r="BK118" s="1031"/>
      <c r="BL118" s="1031"/>
      <c r="BM118" s="1031"/>
      <c r="BN118" s="1031"/>
      <c r="BO118" s="1031"/>
      <c r="BP118" s="1032"/>
      <c r="BQ118" s="1065" t="s">
        <v>462</v>
      </c>
      <c r="BR118" s="1066"/>
      <c r="BS118" s="1066"/>
      <c r="BT118" s="1066"/>
      <c r="BU118" s="1066"/>
      <c r="BV118" s="1066" t="s">
        <v>448</v>
      </c>
      <c r="BW118" s="1066"/>
      <c r="BX118" s="1066"/>
      <c r="BY118" s="1066"/>
      <c r="BZ118" s="1066"/>
      <c r="CA118" s="1066" t="s">
        <v>446</v>
      </c>
      <c r="CB118" s="1066"/>
      <c r="CC118" s="1066"/>
      <c r="CD118" s="1066"/>
      <c r="CE118" s="1066"/>
      <c r="CF118" s="986" t="s">
        <v>454</v>
      </c>
      <c r="CG118" s="987"/>
      <c r="CH118" s="987"/>
      <c r="CI118" s="987"/>
      <c r="CJ118" s="987"/>
      <c r="CK118" s="1014"/>
      <c r="CL118" s="1015"/>
      <c r="CM118" s="988" t="s">
        <v>480</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24" t="s">
        <v>448</v>
      </c>
      <c r="DH118" s="1025"/>
      <c r="DI118" s="1025"/>
      <c r="DJ118" s="1025"/>
      <c r="DK118" s="1026"/>
      <c r="DL118" s="1027" t="s">
        <v>466</v>
      </c>
      <c r="DM118" s="1025"/>
      <c r="DN118" s="1025"/>
      <c r="DO118" s="1025"/>
      <c r="DP118" s="1026"/>
      <c r="DQ118" s="1027" t="s">
        <v>458</v>
      </c>
      <c r="DR118" s="1025"/>
      <c r="DS118" s="1025"/>
      <c r="DT118" s="1025"/>
      <c r="DU118" s="1026"/>
      <c r="DV118" s="1028" t="s">
        <v>446</v>
      </c>
      <c r="DW118" s="1029"/>
      <c r="DX118" s="1029"/>
      <c r="DY118" s="1029"/>
      <c r="DZ118" s="1030"/>
    </row>
    <row r="119" spans="1:130" s="233" customFormat="1" ht="26.25" customHeight="1" x14ac:dyDescent="0.15">
      <c r="A119" s="1122" t="s">
        <v>443</v>
      </c>
      <c r="B119" s="1013"/>
      <c r="C119" s="995" t="s">
        <v>444</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65" t="s">
        <v>451</v>
      </c>
      <c r="AB119" s="966"/>
      <c r="AC119" s="966"/>
      <c r="AD119" s="966"/>
      <c r="AE119" s="967"/>
      <c r="AF119" s="968" t="s">
        <v>448</v>
      </c>
      <c r="AG119" s="966"/>
      <c r="AH119" s="966"/>
      <c r="AI119" s="966"/>
      <c r="AJ119" s="967"/>
      <c r="AK119" s="968" t="s">
        <v>446</v>
      </c>
      <c r="AL119" s="966"/>
      <c r="AM119" s="966"/>
      <c r="AN119" s="966"/>
      <c r="AO119" s="967"/>
      <c r="AP119" s="969" t="s">
        <v>446</v>
      </c>
      <c r="AQ119" s="970"/>
      <c r="AR119" s="970"/>
      <c r="AS119" s="970"/>
      <c r="AT119" s="971"/>
      <c r="AU119" s="976"/>
      <c r="AV119" s="977"/>
      <c r="AW119" s="977"/>
      <c r="AX119" s="977"/>
      <c r="AY119" s="977"/>
      <c r="AZ119" s="254" t="s">
        <v>190</v>
      </c>
      <c r="BA119" s="254"/>
      <c r="BB119" s="254"/>
      <c r="BC119" s="254"/>
      <c r="BD119" s="254"/>
      <c r="BE119" s="254"/>
      <c r="BF119" s="254"/>
      <c r="BG119" s="254"/>
      <c r="BH119" s="254"/>
      <c r="BI119" s="254"/>
      <c r="BJ119" s="254"/>
      <c r="BK119" s="254"/>
      <c r="BL119" s="254"/>
      <c r="BM119" s="254"/>
      <c r="BN119" s="254"/>
      <c r="BO119" s="1043" t="s">
        <v>481</v>
      </c>
      <c r="BP119" s="1071"/>
      <c r="BQ119" s="1065">
        <v>6090790</v>
      </c>
      <c r="BR119" s="1066"/>
      <c r="BS119" s="1066"/>
      <c r="BT119" s="1066"/>
      <c r="BU119" s="1066"/>
      <c r="BV119" s="1066">
        <v>5969622</v>
      </c>
      <c r="BW119" s="1066"/>
      <c r="BX119" s="1066"/>
      <c r="BY119" s="1066"/>
      <c r="BZ119" s="1066"/>
      <c r="CA119" s="1066">
        <v>5935347</v>
      </c>
      <c r="CB119" s="1066"/>
      <c r="CC119" s="1066"/>
      <c r="CD119" s="1066"/>
      <c r="CE119" s="1066"/>
      <c r="CF119" s="1067"/>
      <c r="CG119" s="1068"/>
      <c r="CH119" s="1068"/>
      <c r="CI119" s="1068"/>
      <c r="CJ119" s="1069"/>
      <c r="CK119" s="1016"/>
      <c r="CL119" s="1017"/>
      <c r="CM119" s="1039" t="s">
        <v>482</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70">
        <v>7436</v>
      </c>
      <c r="DH119" s="1052"/>
      <c r="DI119" s="1052"/>
      <c r="DJ119" s="1052"/>
      <c r="DK119" s="1053"/>
      <c r="DL119" s="1051">
        <v>5796</v>
      </c>
      <c r="DM119" s="1052"/>
      <c r="DN119" s="1052"/>
      <c r="DO119" s="1052"/>
      <c r="DP119" s="1053"/>
      <c r="DQ119" s="1051">
        <v>4252</v>
      </c>
      <c r="DR119" s="1052"/>
      <c r="DS119" s="1052"/>
      <c r="DT119" s="1052"/>
      <c r="DU119" s="1053"/>
      <c r="DV119" s="1054">
        <v>0.2</v>
      </c>
      <c r="DW119" s="1055"/>
      <c r="DX119" s="1055"/>
      <c r="DY119" s="1055"/>
      <c r="DZ119" s="1056"/>
    </row>
    <row r="120" spans="1:130" s="233" customFormat="1" ht="26.25" customHeight="1" x14ac:dyDescent="0.15">
      <c r="A120" s="1123"/>
      <c r="B120" s="1015"/>
      <c r="C120" s="988" t="s">
        <v>450</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24" t="s">
        <v>466</v>
      </c>
      <c r="AB120" s="1025"/>
      <c r="AC120" s="1025"/>
      <c r="AD120" s="1025"/>
      <c r="AE120" s="1026"/>
      <c r="AF120" s="1027" t="s">
        <v>466</v>
      </c>
      <c r="AG120" s="1025"/>
      <c r="AH120" s="1025"/>
      <c r="AI120" s="1025"/>
      <c r="AJ120" s="1026"/>
      <c r="AK120" s="1027" t="s">
        <v>448</v>
      </c>
      <c r="AL120" s="1025"/>
      <c r="AM120" s="1025"/>
      <c r="AN120" s="1025"/>
      <c r="AO120" s="1026"/>
      <c r="AP120" s="1028" t="s">
        <v>448</v>
      </c>
      <c r="AQ120" s="1029"/>
      <c r="AR120" s="1029"/>
      <c r="AS120" s="1029"/>
      <c r="AT120" s="1030"/>
      <c r="AU120" s="1057" t="s">
        <v>483</v>
      </c>
      <c r="AV120" s="1058"/>
      <c r="AW120" s="1058"/>
      <c r="AX120" s="1058"/>
      <c r="AY120" s="1059"/>
      <c r="AZ120" s="995" t="s">
        <v>484</v>
      </c>
      <c r="BA120" s="963"/>
      <c r="BB120" s="963"/>
      <c r="BC120" s="963"/>
      <c r="BD120" s="963"/>
      <c r="BE120" s="963"/>
      <c r="BF120" s="963"/>
      <c r="BG120" s="963"/>
      <c r="BH120" s="963"/>
      <c r="BI120" s="963"/>
      <c r="BJ120" s="963"/>
      <c r="BK120" s="963"/>
      <c r="BL120" s="963"/>
      <c r="BM120" s="963"/>
      <c r="BN120" s="963"/>
      <c r="BO120" s="963"/>
      <c r="BP120" s="964"/>
      <c r="BQ120" s="996">
        <v>1826284</v>
      </c>
      <c r="BR120" s="997"/>
      <c r="BS120" s="997"/>
      <c r="BT120" s="997"/>
      <c r="BU120" s="997"/>
      <c r="BV120" s="997">
        <v>2143284</v>
      </c>
      <c r="BW120" s="997"/>
      <c r="BX120" s="997"/>
      <c r="BY120" s="997"/>
      <c r="BZ120" s="997"/>
      <c r="CA120" s="997">
        <v>2534474</v>
      </c>
      <c r="CB120" s="997"/>
      <c r="CC120" s="997"/>
      <c r="CD120" s="997"/>
      <c r="CE120" s="997"/>
      <c r="CF120" s="1010">
        <v>95.8</v>
      </c>
      <c r="CG120" s="1011"/>
      <c r="CH120" s="1011"/>
      <c r="CI120" s="1011"/>
      <c r="CJ120" s="1011"/>
      <c r="CK120" s="1072" t="s">
        <v>485</v>
      </c>
      <c r="CL120" s="1073"/>
      <c r="CM120" s="1073"/>
      <c r="CN120" s="1073"/>
      <c r="CO120" s="1074"/>
      <c r="CP120" s="1080" t="s">
        <v>486</v>
      </c>
      <c r="CQ120" s="1081"/>
      <c r="CR120" s="1081"/>
      <c r="CS120" s="1081"/>
      <c r="CT120" s="1081"/>
      <c r="CU120" s="1081"/>
      <c r="CV120" s="1081"/>
      <c r="CW120" s="1081"/>
      <c r="CX120" s="1081"/>
      <c r="CY120" s="1081"/>
      <c r="CZ120" s="1081"/>
      <c r="DA120" s="1081"/>
      <c r="DB120" s="1081"/>
      <c r="DC120" s="1081"/>
      <c r="DD120" s="1081"/>
      <c r="DE120" s="1081"/>
      <c r="DF120" s="1082"/>
      <c r="DG120" s="996">
        <v>289643</v>
      </c>
      <c r="DH120" s="997"/>
      <c r="DI120" s="997"/>
      <c r="DJ120" s="997"/>
      <c r="DK120" s="997"/>
      <c r="DL120" s="997">
        <v>269453</v>
      </c>
      <c r="DM120" s="997"/>
      <c r="DN120" s="997"/>
      <c r="DO120" s="997"/>
      <c r="DP120" s="997"/>
      <c r="DQ120" s="997">
        <v>280027</v>
      </c>
      <c r="DR120" s="997"/>
      <c r="DS120" s="997"/>
      <c r="DT120" s="997"/>
      <c r="DU120" s="997"/>
      <c r="DV120" s="998">
        <v>10.6</v>
      </c>
      <c r="DW120" s="998"/>
      <c r="DX120" s="998"/>
      <c r="DY120" s="998"/>
      <c r="DZ120" s="999"/>
    </row>
    <row r="121" spans="1:130" s="233" customFormat="1" ht="26.25" customHeight="1" x14ac:dyDescent="0.15">
      <c r="A121" s="1123"/>
      <c r="B121" s="1015"/>
      <c r="C121" s="1040" t="s">
        <v>487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24" t="s">
        <v>451</v>
      </c>
      <c r="AB121" s="1025"/>
      <c r="AC121" s="1025"/>
      <c r="AD121" s="1025"/>
      <c r="AE121" s="1026"/>
      <c r="AF121" s="1027" t="s">
        <v>448</v>
      </c>
      <c r="AG121" s="1025"/>
      <c r="AH121" s="1025"/>
      <c r="AI121" s="1025"/>
      <c r="AJ121" s="1026"/>
      <c r="AK121" s="1027" t="s">
        <v>446</v>
      </c>
      <c r="AL121" s="1025"/>
      <c r="AM121" s="1025"/>
      <c r="AN121" s="1025"/>
      <c r="AO121" s="1026"/>
      <c r="AP121" s="1028" t="s">
        <v>448</v>
      </c>
      <c r="AQ121" s="1029"/>
      <c r="AR121" s="1029"/>
      <c r="AS121" s="1029"/>
      <c r="AT121" s="1030"/>
      <c r="AU121" s="1060"/>
      <c r="AV121" s="1061"/>
      <c r="AW121" s="1061"/>
      <c r="AX121" s="1061"/>
      <c r="AY121" s="1062"/>
      <c r="AZ121" s="988" t="s">
        <v>488</v>
      </c>
      <c r="BA121" s="989"/>
      <c r="BB121" s="989"/>
      <c r="BC121" s="989"/>
      <c r="BD121" s="989"/>
      <c r="BE121" s="989"/>
      <c r="BF121" s="989"/>
      <c r="BG121" s="989"/>
      <c r="BH121" s="989"/>
      <c r="BI121" s="989"/>
      <c r="BJ121" s="989"/>
      <c r="BK121" s="989"/>
      <c r="BL121" s="989"/>
      <c r="BM121" s="989"/>
      <c r="BN121" s="989"/>
      <c r="BO121" s="989"/>
      <c r="BP121" s="990"/>
      <c r="BQ121" s="991" t="s">
        <v>448</v>
      </c>
      <c r="BR121" s="992"/>
      <c r="BS121" s="992"/>
      <c r="BT121" s="992"/>
      <c r="BU121" s="992"/>
      <c r="BV121" s="992" t="s">
        <v>448</v>
      </c>
      <c r="BW121" s="992"/>
      <c r="BX121" s="992"/>
      <c r="BY121" s="992"/>
      <c r="BZ121" s="992"/>
      <c r="CA121" s="992" t="s">
        <v>451</v>
      </c>
      <c r="CB121" s="992"/>
      <c r="CC121" s="992"/>
      <c r="CD121" s="992"/>
      <c r="CE121" s="992"/>
      <c r="CF121" s="986" t="s">
        <v>448</v>
      </c>
      <c r="CG121" s="987"/>
      <c r="CH121" s="987"/>
      <c r="CI121" s="987"/>
      <c r="CJ121" s="987"/>
      <c r="CK121" s="1075"/>
      <c r="CL121" s="1076"/>
      <c r="CM121" s="1076"/>
      <c r="CN121" s="1076"/>
      <c r="CO121" s="1077"/>
      <c r="CP121" s="1085" t="s">
        <v>489</v>
      </c>
      <c r="CQ121" s="1086"/>
      <c r="CR121" s="1086"/>
      <c r="CS121" s="1086"/>
      <c r="CT121" s="1086"/>
      <c r="CU121" s="1086"/>
      <c r="CV121" s="1086"/>
      <c r="CW121" s="1086"/>
      <c r="CX121" s="1086"/>
      <c r="CY121" s="1086"/>
      <c r="CZ121" s="1086"/>
      <c r="DA121" s="1086"/>
      <c r="DB121" s="1086"/>
      <c r="DC121" s="1086"/>
      <c r="DD121" s="1086"/>
      <c r="DE121" s="1086"/>
      <c r="DF121" s="1087"/>
      <c r="DG121" s="991">
        <v>63406</v>
      </c>
      <c r="DH121" s="992"/>
      <c r="DI121" s="992"/>
      <c r="DJ121" s="992"/>
      <c r="DK121" s="992"/>
      <c r="DL121" s="992">
        <v>75115</v>
      </c>
      <c r="DM121" s="992"/>
      <c r="DN121" s="992"/>
      <c r="DO121" s="992"/>
      <c r="DP121" s="992"/>
      <c r="DQ121" s="992">
        <v>127876</v>
      </c>
      <c r="DR121" s="992"/>
      <c r="DS121" s="992"/>
      <c r="DT121" s="992"/>
      <c r="DU121" s="992"/>
      <c r="DV121" s="993">
        <v>4.8</v>
      </c>
      <c r="DW121" s="993"/>
      <c r="DX121" s="993"/>
      <c r="DY121" s="993"/>
      <c r="DZ121" s="994"/>
    </row>
    <row r="122" spans="1:130" s="233" customFormat="1" ht="26.25" customHeight="1" x14ac:dyDescent="0.15">
      <c r="A122" s="1123"/>
      <c r="B122" s="1015"/>
      <c r="C122" s="988" t="s">
        <v>465</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24" t="s">
        <v>448</v>
      </c>
      <c r="AB122" s="1025"/>
      <c r="AC122" s="1025"/>
      <c r="AD122" s="1025"/>
      <c r="AE122" s="1026"/>
      <c r="AF122" s="1027" t="s">
        <v>466</v>
      </c>
      <c r="AG122" s="1025"/>
      <c r="AH122" s="1025"/>
      <c r="AI122" s="1025"/>
      <c r="AJ122" s="1026"/>
      <c r="AK122" s="1027" t="s">
        <v>448</v>
      </c>
      <c r="AL122" s="1025"/>
      <c r="AM122" s="1025"/>
      <c r="AN122" s="1025"/>
      <c r="AO122" s="1026"/>
      <c r="AP122" s="1028" t="s">
        <v>448</v>
      </c>
      <c r="AQ122" s="1029"/>
      <c r="AR122" s="1029"/>
      <c r="AS122" s="1029"/>
      <c r="AT122" s="1030"/>
      <c r="AU122" s="1060"/>
      <c r="AV122" s="1061"/>
      <c r="AW122" s="1061"/>
      <c r="AX122" s="1061"/>
      <c r="AY122" s="1062"/>
      <c r="AZ122" s="1039" t="s">
        <v>490</v>
      </c>
      <c r="BA122" s="1031"/>
      <c r="BB122" s="1031"/>
      <c r="BC122" s="1031"/>
      <c r="BD122" s="1031"/>
      <c r="BE122" s="1031"/>
      <c r="BF122" s="1031"/>
      <c r="BG122" s="1031"/>
      <c r="BH122" s="1031"/>
      <c r="BI122" s="1031"/>
      <c r="BJ122" s="1031"/>
      <c r="BK122" s="1031"/>
      <c r="BL122" s="1031"/>
      <c r="BM122" s="1031"/>
      <c r="BN122" s="1031"/>
      <c r="BO122" s="1031"/>
      <c r="BP122" s="1032"/>
      <c r="BQ122" s="1065">
        <v>4250815</v>
      </c>
      <c r="BR122" s="1066"/>
      <c r="BS122" s="1066"/>
      <c r="BT122" s="1066"/>
      <c r="BU122" s="1066"/>
      <c r="BV122" s="1066">
        <v>4114113</v>
      </c>
      <c r="BW122" s="1066"/>
      <c r="BX122" s="1066"/>
      <c r="BY122" s="1066"/>
      <c r="BZ122" s="1066"/>
      <c r="CA122" s="1066">
        <v>3995541</v>
      </c>
      <c r="CB122" s="1066"/>
      <c r="CC122" s="1066"/>
      <c r="CD122" s="1066"/>
      <c r="CE122" s="1066"/>
      <c r="CF122" s="1083">
        <v>151</v>
      </c>
      <c r="CG122" s="1084"/>
      <c r="CH122" s="1084"/>
      <c r="CI122" s="1084"/>
      <c r="CJ122" s="1084"/>
      <c r="CK122" s="1075"/>
      <c r="CL122" s="1076"/>
      <c r="CM122" s="1076"/>
      <c r="CN122" s="1076"/>
      <c r="CO122" s="1077"/>
      <c r="CP122" s="1085" t="s">
        <v>491</v>
      </c>
      <c r="CQ122" s="1086"/>
      <c r="CR122" s="1086"/>
      <c r="CS122" s="1086"/>
      <c r="CT122" s="1086"/>
      <c r="CU122" s="1086"/>
      <c r="CV122" s="1086"/>
      <c r="CW122" s="1086"/>
      <c r="CX122" s="1086"/>
      <c r="CY122" s="1086"/>
      <c r="CZ122" s="1086"/>
      <c r="DA122" s="1086"/>
      <c r="DB122" s="1086"/>
      <c r="DC122" s="1086"/>
      <c r="DD122" s="1086"/>
      <c r="DE122" s="1086"/>
      <c r="DF122" s="1087"/>
      <c r="DG122" s="991" t="s">
        <v>475</v>
      </c>
      <c r="DH122" s="992"/>
      <c r="DI122" s="992"/>
      <c r="DJ122" s="992"/>
      <c r="DK122" s="992"/>
      <c r="DL122" s="992" t="s">
        <v>448</v>
      </c>
      <c r="DM122" s="992"/>
      <c r="DN122" s="992"/>
      <c r="DO122" s="992"/>
      <c r="DP122" s="992"/>
      <c r="DQ122" s="992" t="s">
        <v>446</v>
      </c>
      <c r="DR122" s="992"/>
      <c r="DS122" s="992"/>
      <c r="DT122" s="992"/>
      <c r="DU122" s="992"/>
      <c r="DV122" s="993" t="s">
        <v>446</v>
      </c>
      <c r="DW122" s="993"/>
      <c r="DX122" s="993"/>
      <c r="DY122" s="993"/>
      <c r="DZ122" s="994"/>
    </row>
    <row r="123" spans="1:130" s="233" customFormat="1" ht="26.25" customHeight="1" x14ac:dyDescent="0.15">
      <c r="A123" s="1123"/>
      <c r="B123" s="1015"/>
      <c r="C123" s="988" t="s">
        <v>474</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24" t="s">
        <v>446</v>
      </c>
      <c r="AB123" s="1025"/>
      <c r="AC123" s="1025"/>
      <c r="AD123" s="1025"/>
      <c r="AE123" s="1026"/>
      <c r="AF123" s="1027" t="s">
        <v>446</v>
      </c>
      <c r="AG123" s="1025"/>
      <c r="AH123" s="1025"/>
      <c r="AI123" s="1025"/>
      <c r="AJ123" s="1026"/>
      <c r="AK123" s="1027" t="s">
        <v>446</v>
      </c>
      <c r="AL123" s="1025"/>
      <c r="AM123" s="1025"/>
      <c r="AN123" s="1025"/>
      <c r="AO123" s="1026"/>
      <c r="AP123" s="1028" t="s">
        <v>446</v>
      </c>
      <c r="AQ123" s="1029"/>
      <c r="AR123" s="1029"/>
      <c r="AS123" s="1029"/>
      <c r="AT123" s="1030"/>
      <c r="AU123" s="1063"/>
      <c r="AV123" s="1064"/>
      <c r="AW123" s="1064"/>
      <c r="AX123" s="1064"/>
      <c r="AY123" s="1064"/>
      <c r="AZ123" s="254" t="s">
        <v>190</v>
      </c>
      <c r="BA123" s="254"/>
      <c r="BB123" s="254"/>
      <c r="BC123" s="254"/>
      <c r="BD123" s="254"/>
      <c r="BE123" s="254"/>
      <c r="BF123" s="254"/>
      <c r="BG123" s="254"/>
      <c r="BH123" s="254"/>
      <c r="BI123" s="254"/>
      <c r="BJ123" s="254"/>
      <c r="BK123" s="254"/>
      <c r="BL123" s="254"/>
      <c r="BM123" s="254"/>
      <c r="BN123" s="254"/>
      <c r="BO123" s="1043" t="s">
        <v>492</v>
      </c>
      <c r="BP123" s="1071"/>
      <c r="BQ123" s="1129">
        <v>6077099</v>
      </c>
      <c r="BR123" s="1130"/>
      <c r="BS123" s="1130"/>
      <c r="BT123" s="1130"/>
      <c r="BU123" s="1130"/>
      <c r="BV123" s="1130">
        <v>6257397</v>
      </c>
      <c r="BW123" s="1130"/>
      <c r="BX123" s="1130"/>
      <c r="BY123" s="1130"/>
      <c r="BZ123" s="1130"/>
      <c r="CA123" s="1130">
        <v>6530015</v>
      </c>
      <c r="CB123" s="1130"/>
      <c r="CC123" s="1130"/>
      <c r="CD123" s="1130"/>
      <c r="CE123" s="1130"/>
      <c r="CF123" s="1067"/>
      <c r="CG123" s="1068"/>
      <c r="CH123" s="1068"/>
      <c r="CI123" s="1068"/>
      <c r="CJ123" s="1069"/>
      <c r="CK123" s="1075"/>
      <c r="CL123" s="1076"/>
      <c r="CM123" s="1076"/>
      <c r="CN123" s="1076"/>
      <c r="CO123" s="1077"/>
      <c r="CP123" s="1085" t="s">
        <v>493</v>
      </c>
      <c r="CQ123" s="1086"/>
      <c r="CR123" s="1086"/>
      <c r="CS123" s="1086"/>
      <c r="CT123" s="1086"/>
      <c r="CU123" s="1086"/>
      <c r="CV123" s="1086"/>
      <c r="CW123" s="1086"/>
      <c r="CX123" s="1086"/>
      <c r="CY123" s="1086"/>
      <c r="CZ123" s="1086"/>
      <c r="DA123" s="1086"/>
      <c r="DB123" s="1086"/>
      <c r="DC123" s="1086"/>
      <c r="DD123" s="1086"/>
      <c r="DE123" s="1086"/>
      <c r="DF123" s="1087"/>
      <c r="DG123" s="1024" t="s">
        <v>466</v>
      </c>
      <c r="DH123" s="1025"/>
      <c r="DI123" s="1025"/>
      <c r="DJ123" s="1025"/>
      <c r="DK123" s="1026"/>
      <c r="DL123" s="1027" t="s">
        <v>446</v>
      </c>
      <c r="DM123" s="1025"/>
      <c r="DN123" s="1025"/>
      <c r="DO123" s="1025"/>
      <c r="DP123" s="1026"/>
      <c r="DQ123" s="1027" t="s">
        <v>466</v>
      </c>
      <c r="DR123" s="1025"/>
      <c r="DS123" s="1025"/>
      <c r="DT123" s="1025"/>
      <c r="DU123" s="1026"/>
      <c r="DV123" s="1028" t="s">
        <v>454</v>
      </c>
      <c r="DW123" s="1029"/>
      <c r="DX123" s="1029"/>
      <c r="DY123" s="1029"/>
      <c r="DZ123" s="1030"/>
    </row>
    <row r="124" spans="1:130" s="233" customFormat="1" ht="26.25" customHeight="1" thickBot="1" x14ac:dyDescent="0.2">
      <c r="A124" s="1123"/>
      <c r="B124" s="1015"/>
      <c r="C124" s="988" t="s">
        <v>478</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24" t="s">
        <v>451</v>
      </c>
      <c r="AB124" s="1025"/>
      <c r="AC124" s="1025"/>
      <c r="AD124" s="1025"/>
      <c r="AE124" s="1026"/>
      <c r="AF124" s="1027" t="s">
        <v>448</v>
      </c>
      <c r="AG124" s="1025"/>
      <c r="AH124" s="1025"/>
      <c r="AI124" s="1025"/>
      <c r="AJ124" s="1026"/>
      <c r="AK124" s="1027" t="s">
        <v>451</v>
      </c>
      <c r="AL124" s="1025"/>
      <c r="AM124" s="1025"/>
      <c r="AN124" s="1025"/>
      <c r="AO124" s="1026"/>
      <c r="AP124" s="1028" t="s">
        <v>446</v>
      </c>
      <c r="AQ124" s="1029"/>
      <c r="AR124" s="1029"/>
      <c r="AS124" s="1029"/>
      <c r="AT124" s="1030"/>
      <c r="AU124" s="1125" t="s">
        <v>494</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v>0.5</v>
      </c>
      <c r="BR124" s="1093"/>
      <c r="BS124" s="1093"/>
      <c r="BT124" s="1093"/>
      <c r="BU124" s="1093"/>
      <c r="BV124" s="1093" t="s">
        <v>451</v>
      </c>
      <c r="BW124" s="1093"/>
      <c r="BX124" s="1093"/>
      <c r="BY124" s="1093"/>
      <c r="BZ124" s="1093"/>
      <c r="CA124" s="1093" t="s">
        <v>446</v>
      </c>
      <c r="CB124" s="1093"/>
      <c r="CC124" s="1093"/>
      <c r="CD124" s="1093"/>
      <c r="CE124" s="1093"/>
      <c r="CF124" s="1094"/>
      <c r="CG124" s="1095"/>
      <c r="CH124" s="1095"/>
      <c r="CI124" s="1095"/>
      <c r="CJ124" s="1096"/>
      <c r="CK124" s="1078"/>
      <c r="CL124" s="1078"/>
      <c r="CM124" s="1078"/>
      <c r="CN124" s="1078"/>
      <c r="CO124" s="1079"/>
      <c r="CP124" s="1085" t="s">
        <v>495</v>
      </c>
      <c r="CQ124" s="1086"/>
      <c r="CR124" s="1086"/>
      <c r="CS124" s="1086"/>
      <c r="CT124" s="1086"/>
      <c r="CU124" s="1086"/>
      <c r="CV124" s="1086"/>
      <c r="CW124" s="1086"/>
      <c r="CX124" s="1086"/>
      <c r="CY124" s="1086"/>
      <c r="CZ124" s="1086"/>
      <c r="DA124" s="1086"/>
      <c r="DB124" s="1086"/>
      <c r="DC124" s="1086"/>
      <c r="DD124" s="1086"/>
      <c r="DE124" s="1086"/>
      <c r="DF124" s="1087"/>
      <c r="DG124" s="1070" t="s">
        <v>454</v>
      </c>
      <c r="DH124" s="1052"/>
      <c r="DI124" s="1052"/>
      <c r="DJ124" s="1052"/>
      <c r="DK124" s="1053"/>
      <c r="DL124" s="1051" t="s">
        <v>454</v>
      </c>
      <c r="DM124" s="1052"/>
      <c r="DN124" s="1052"/>
      <c r="DO124" s="1052"/>
      <c r="DP124" s="1053"/>
      <c r="DQ124" s="1051" t="s">
        <v>462</v>
      </c>
      <c r="DR124" s="1052"/>
      <c r="DS124" s="1052"/>
      <c r="DT124" s="1052"/>
      <c r="DU124" s="1053"/>
      <c r="DV124" s="1054" t="s">
        <v>466</v>
      </c>
      <c r="DW124" s="1055"/>
      <c r="DX124" s="1055"/>
      <c r="DY124" s="1055"/>
      <c r="DZ124" s="1056"/>
    </row>
    <row r="125" spans="1:130" s="233" customFormat="1" ht="26.25" customHeight="1" x14ac:dyDescent="0.15">
      <c r="A125" s="1123"/>
      <c r="B125" s="1015"/>
      <c r="C125" s="988" t="s">
        <v>480</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24" t="s">
        <v>454</v>
      </c>
      <c r="AB125" s="1025"/>
      <c r="AC125" s="1025"/>
      <c r="AD125" s="1025"/>
      <c r="AE125" s="1026"/>
      <c r="AF125" s="1027" t="s">
        <v>446</v>
      </c>
      <c r="AG125" s="1025"/>
      <c r="AH125" s="1025"/>
      <c r="AI125" s="1025"/>
      <c r="AJ125" s="1026"/>
      <c r="AK125" s="1027" t="s">
        <v>462</v>
      </c>
      <c r="AL125" s="1025"/>
      <c r="AM125" s="1025"/>
      <c r="AN125" s="1025"/>
      <c r="AO125" s="1026"/>
      <c r="AP125" s="1028" t="s">
        <v>466</v>
      </c>
      <c r="AQ125" s="1029"/>
      <c r="AR125" s="1029"/>
      <c r="AS125" s="1029"/>
      <c r="AT125" s="103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8" t="s">
        <v>496</v>
      </c>
      <c r="CL125" s="1073"/>
      <c r="CM125" s="1073"/>
      <c r="CN125" s="1073"/>
      <c r="CO125" s="1074"/>
      <c r="CP125" s="995" t="s">
        <v>497</v>
      </c>
      <c r="CQ125" s="963"/>
      <c r="CR125" s="963"/>
      <c r="CS125" s="963"/>
      <c r="CT125" s="963"/>
      <c r="CU125" s="963"/>
      <c r="CV125" s="963"/>
      <c r="CW125" s="963"/>
      <c r="CX125" s="963"/>
      <c r="CY125" s="963"/>
      <c r="CZ125" s="963"/>
      <c r="DA125" s="963"/>
      <c r="DB125" s="963"/>
      <c r="DC125" s="963"/>
      <c r="DD125" s="963"/>
      <c r="DE125" s="963"/>
      <c r="DF125" s="964"/>
      <c r="DG125" s="996" t="s">
        <v>454</v>
      </c>
      <c r="DH125" s="997"/>
      <c r="DI125" s="997"/>
      <c r="DJ125" s="997"/>
      <c r="DK125" s="997"/>
      <c r="DL125" s="997" t="s">
        <v>466</v>
      </c>
      <c r="DM125" s="997"/>
      <c r="DN125" s="997"/>
      <c r="DO125" s="997"/>
      <c r="DP125" s="997"/>
      <c r="DQ125" s="997" t="s">
        <v>454</v>
      </c>
      <c r="DR125" s="997"/>
      <c r="DS125" s="997"/>
      <c r="DT125" s="997"/>
      <c r="DU125" s="997"/>
      <c r="DV125" s="998" t="s">
        <v>451</v>
      </c>
      <c r="DW125" s="998"/>
      <c r="DX125" s="998"/>
      <c r="DY125" s="998"/>
      <c r="DZ125" s="999"/>
    </row>
    <row r="126" spans="1:130" s="233" customFormat="1" ht="26.25" customHeight="1" thickBot="1" x14ac:dyDescent="0.2">
      <c r="A126" s="1123"/>
      <c r="B126" s="1015"/>
      <c r="C126" s="988" t="s">
        <v>482</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24" t="s">
        <v>454</v>
      </c>
      <c r="AB126" s="1025"/>
      <c r="AC126" s="1025"/>
      <c r="AD126" s="1025"/>
      <c r="AE126" s="1026"/>
      <c r="AF126" s="1027" t="s">
        <v>451</v>
      </c>
      <c r="AG126" s="1025"/>
      <c r="AH126" s="1025"/>
      <c r="AI126" s="1025"/>
      <c r="AJ126" s="1026"/>
      <c r="AK126" s="1027" t="s">
        <v>454</v>
      </c>
      <c r="AL126" s="1025"/>
      <c r="AM126" s="1025"/>
      <c r="AN126" s="1025"/>
      <c r="AO126" s="1026"/>
      <c r="AP126" s="1028" t="s">
        <v>451</v>
      </c>
      <c r="AQ126" s="1029"/>
      <c r="AR126" s="1029"/>
      <c r="AS126" s="1029"/>
      <c r="AT126" s="103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9"/>
      <c r="CL126" s="1076"/>
      <c r="CM126" s="1076"/>
      <c r="CN126" s="1076"/>
      <c r="CO126" s="1077"/>
      <c r="CP126" s="988" t="s">
        <v>498</v>
      </c>
      <c r="CQ126" s="989"/>
      <c r="CR126" s="989"/>
      <c r="CS126" s="989"/>
      <c r="CT126" s="989"/>
      <c r="CU126" s="989"/>
      <c r="CV126" s="989"/>
      <c r="CW126" s="989"/>
      <c r="CX126" s="989"/>
      <c r="CY126" s="989"/>
      <c r="CZ126" s="989"/>
      <c r="DA126" s="989"/>
      <c r="DB126" s="989"/>
      <c r="DC126" s="989"/>
      <c r="DD126" s="989"/>
      <c r="DE126" s="989"/>
      <c r="DF126" s="990"/>
      <c r="DG126" s="991" t="s">
        <v>462</v>
      </c>
      <c r="DH126" s="992"/>
      <c r="DI126" s="992"/>
      <c r="DJ126" s="992"/>
      <c r="DK126" s="992"/>
      <c r="DL126" s="992" t="s">
        <v>454</v>
      </c>
      <c r="DM126" s="992"/>
      <c r="DN126" s="992"/>
      <c r="DO126" s="992"/>
      <c r="DP126" s="992"/>
      <c r="DQ126" s="992" t="s">
        <v>451</v>
      </c>
      <c r="DR126" s="992"/>
      <c r="DS126" s="992"/>
      <c r="DT126" s="992"/>
      <c r="DU126" s="992"/>
      <c r="DV126" s="993" t="s">
        <v>454</v>
      </c>
      <c r="DW126" s="993"/>
      <c r="DX126" s="993"/>
      <c r="DY126" s="993"/>
      <c r="DZ126" s="994"/>
    </row>
    <row r="127" spans="1:130" s="233" customFormat="1" ht="26.25" customHeight="1" x14ac:dyDescent="0.15">
      <c r="A127" s="1124"/>
      <c r="B127" s="1017"/>
      <c r="C127" s="1039" t="s">
        <v>499</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1024">
        <v>318</v>
      </c>
      <c r="AB127" s="1025"/>
      <c r="AC127" s="1025"/>
      <c r="AD127" s="1025"/>
      <c r="AE127" s="1026"/>
      <c r="AF127" s="1027">
        <v>197</v>
      </c>
      <c r="AG127" s="1025"/>
      <c r="AH127" s="1025"/>
      <c r="AI127" s="1025"/>
      <c r="AJ127" s="1026"/>
      <c r="AK127" s="1027">
        <v>133</v>
      </c>
      <c r="AL127" s="1025"/>
      <c r="AM127" s="1025"/>
      <c r="AN127" s="1025"/>
      <c r="AO127" s="1026"/>
      <c r="AP127" s="1028">
        <v>0</v>
      </c>
      <c r="AQ127" s="1029"/>
      <c r="AR127" s="1029"/>
      <c r="AS127" s="1029"/>
      <c r="AT127" s="1030"/>
      <c r="AU127" s="235"/>
      <c r="AV127" s="235"/>
      <c r="AW127" s="235"/>
      <c r="AX127" s="1097" t="s">
        <v>500</v>
      </c>
      <c r="AY127" s="1098"/>
      <c r="AZ127" s="1098"/>
      <c r="BA127" s="1098"/>
      <c r="BB127" s="1098"/>
      <c r="BC127" s="1098"/>
      <c r="BD127" s="1098"/>
      <c r="BE127" s="1099"/>
      <c r="BF127" s="1100" t="s">
        <v>501</v>
      </c>
      <c r="BG127" s="1098"/>
      <c r="BH127" s="1098"/>
      <c r="BI127" s="1098"/>
      <c r="BJ127" s="1098"/>
      <c r="BK127" s="1098"/>
      <c r="BL127" s="1099"/>
      <c r="BM127" s="1100" t="s">
        <v>502</v>
      </c>
      <c r="BN127" s="1098"/>
      <c r="BO127" s="1098"/>
      <c r="BP127" s="1098"/>
      <c r="BQ127" s="1098"/>
      <c r="BR127" s="1098"/>
      <c r="BS127" s="1099"/>
      <c r="BT127" s="1100" t="s">
        <v>503</v>
      </c>
      <c r="BU127" s="1098"/>
      <c r="BV127" s="1098"/>
      <c r="BW127" s="1098"/>
      <c r="BX127" s="1098"/>
      <c r="BY127" s="1098"/>
      <c r="BZ127" s="1121"/>
      <c r="CA127" s="235"/>
      <c r="CB127" s="235"/>
      <c r="CC127" s="235"/>
      <c r="CD127" s="258"/>
      <c r="CE127" s="258"/>
      <c r="CF127" s="258"/>
      <c r="CG127" s="235"/>
      <c r="CH127" s="235"/>
      <c r="CI127" s="235"/>
      <c r="CJ127" s="257"/>
      <c r="CK127" s="1089"/>
      <c r="CL127" s="1076"/>
      <c r="CM127" s="1076"/>
      <c r="CN127" s="1076"/>
      <c r="CO127" s="1077"/>
      <c r="CP127" s="988" t="s">
        <v>504</v>
      </c>
      <c r="CQ127" s="989"/>
      <c r="CR127" s="989"/>
      <c r="CS127" s="989"/>
      <c r="CT127" s="989"/>
      <c r="CU127" s="989"/>
      <c r="CV127" s="989"/>
      <c r="CW127" s="989"/>
      <c r="CX127" s="989"/>
      <c r="CY127" s="989"/>
      <c r="CZ127" s="989"/>
      <c r="DA127" s="989"/>
      <c r="DB127" s="989"/>
      <c r="DC127" s="989"/>
      <c r="DD127" s="989"/>
      <c r="DE127" s="989"/>
      <c r="DF127" s="990"/>
      <c r="DG127" s="991" t="s">
        <v>451</v>
      </c>
      <c r="DH127" s="992"/>
      <c r="DI127" s="992"/>
      <c r="DJ127" s="992"/>
      <c r="DK127" s="992"/>
      <c r="DL127" s="992" t="s">
        <v>454</v>
      </c>
      <c r="DM127" s="992"/>
      <c r="DN127" s="992"/>
      <c r="DO127" s="992"/>
      <c r="DP127" s="992"/>
      <c r="DQ127" s="992" t="s">
        <v>454</v>
      </c>
      <c r="DR127" s="992"/>
      <c r="DS127" s="992"/>
      <c r="DT127" s="992"/>
      <c r="DU127" s="992"/>
      <c r="DV127" s="993" t="s">
        <v>454</v>
      </c>
      <c r="DW127" s="993"/>
      <c r="DX127" s="993"/>
      <c r="DY127" s="993"/>
      <c r="DZ127" s="994"/>
    </row>
    <row r="128" spans="1:130" s="233" customFormat="1" ht="26.25" customHeight="1" thickBot="1" x14ac:dyDescent="0.2">
      <c r="A128" s="1107" t="s">
        <v>505</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506</v>
      </c>
      <c r="X128" s="1109"/>
      <c r="Y128" s="1109"/>
      <c r="Z128" s="1110"/>
      <c r="AA128" s="1111" t="s">
        <v>451</v>
      </c>
      <c r="AB128" s="1112"/>
      <c r="AC128" s="1112"/>
      <c r="AD128" s="1112"/>
      <c r="AE128" s="1113"/>
      <c r="AF128" s="1114" t="s">
        <v>446</v>
      </c>
      <c r="AG128" s="1112"/>
      <c r="AH128" s="1112"/>
      <c r="AI128" s="1112"/>
      <c r="AJ128" s="1113"/>
      <c r="AK128" s="1114" t="s">
        <v>462</v>
      </c>
      <c r="AL128" s="1112"/>
      <c r="AM128" s="1112"/>
      <c r="AN128" s="1112"/>
      <c r="AO128" s="1113"/>
      <c r="AP128" s="1115"/>
      <c r="AQ128" s="1116"/>
      <c r="AR128" s="1116"/>
      <c r="AS128" s="1116"/>
      <c r="AT128" s="1117"/>
      <c r="AU128" s="235"/>
      <c r="AV128" s="235"/>
      <c r="AW128" s="235"/>
      <c r="AX128" s="962" t="s">
        <v>507</v>
      </c>
      <c r="AY128" s="963"/>
      <c r="AZ128" s="963"/>
      <c r="BA128" s="963"/>
      <c r="BB128" s="963"/>
      <c r="BC128" s="963"/>
      <c r="BD128" s="963"/>
      <c r="BE128" s="964"/>
      <c r="BF128" s="1118" t="s">
        <v>454</v>
      </c>
      <c r="BG128" s="1119"/>
      <c r="BH128" s="1119"/>
      <c r="BI128" s="1119"/>
      <c r="BJ128" s="1119"/>
      <c r="BK128" s="1119"/>
      <c r="BL128" s="1120"/>
      <c r="BM128" s="1118">
        <v>15</v>
      </c>
      <c r="BN128" s="1119"/>
      <c r="BO128" s="1119"/>
      <c r="BP128" s="1119"/>
      <c r="BQ128" s="1119"/>
      <c r="BR128" s="1119"/>
      <c r="BS128" s="1120"/>
      <c r="BT128" s="1118">
        <v>20</v>
      </c>
      <c r="BU128" s="1119"/>
      <c r="BV128" s="1119"/>
      <c r="BW128" s="1119"/>
      <c r="BX128" s="1119"/>
      <c r="BY128" s="1119"/>
      <c r="BZ128" s="1142"/>
      <c r="CA128" s="258"/>
      <c r="CB128" s="258"/>
      <c r="CC128" s="258"/>
      <c r="CD128" s="258"/>
      <c r="CE128" s="258"/>
      <c r="CF128" s="258"/>
      <c r="CG128" s="235"/>
      <c r="CH128" s="235"/>
      <c r="CI128" s="235"/>
      <c r="CJ128" s="257"/>
      <c r="CK128" s="1090"/>
      <c r="CL128" s="1091"/>
      <c r="CM128" s="1091"/>
      <c r="CN128" s="1091"/>
      <c r="CO128" s="1092"/>
      <c r="CP128" s="1101" t="s">
        <v>508</v>
      </c>
      <c r="CQ128" s="790"/>
      <c r="CR128" s="790"/>
      <c r="CS128" s="790"/>
      <c r="CT128" s="790"/>
      <c r="CU128" s="790"/>
      <c r="CV128" s="790"/>
      <c r="CW128" s="790"/>
      <c r="CX128" s="790"/>
      <c r="CY128" s="790"/>
      <c r="CZ128" s="790"/>
      <c r="DA128" s="790"/>
      <c r="DB128" s="790"/>
      <c r="DC128" s="790"/>
      <c r="DD128" s="790"/>
      <c r="DE128" s="790"/>
      <c r="DF128" s="1102"/>
      <c r="DG128" s="1103">
        <v>900</v>
      </c>
      <c r="DH128" s="1104"/>
      <c r="DI128" s="1104"/>
      <c r="DJ128" s="1104"/>
      <c r="DK128" s="1104"/>
      <c r="DL128" s="1104" t="s">
        <v>451</v>
      </c>
      <c r="DM128" s="1104"/>
      <c r="DN128" s="1104"/>
      <c r="DO128" s="1104"/>
      <c r="DP128" s="1104"/>
      <c r="DQ128" s="1104">
        <v>3772</v>
      </c>
      <c r="DR128" s="1104"/>
      <c r="DS128" s="1104"/>
      <c r="DT128" s="1104"/>
      <c r="DU128" s="1104"/>
      <c r="DV128" s="1105">
        <v>0.1</v>
      </c>
      <c r="DW128" s="1105"/>
      <c r="DX128" s="1105"/>
      <c r="DY128" s="1105"/>
      <c r="DZ128" s="1106"/>
    </row>
    <row r="129" spans="1:131" s="233" customFormat="1" ht="26.25" customHeight="1" x14ac:dyDescent="0.15">
      <c r="A129" s="1000" t="s">
        <v>107</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36" t="s">
        <v>509</v>
      </c>
      <c r="X129" s="1137"/>
      <c r="Y129" s="1137"/>
      <c r="Z129" s="1138"/>
      <c r="AA129" s="1024">
        <v>2652789</v>
      </c>
      <c r="AB129" s="1025"/>
      <c r="AC129" s="1025"/>
      <c r="AD129" s="1025"/>
      <c r="AE129" s="1026"/>
      <c r="AF129" s="1027">
        <v>2796380</v>
      </c>
      <c r="AG129" s="1025"/>
      <c r="AH129" s="1025"/>
      <c r="AI129" s="1025"/>
      <c r="AJ129" s="1026"/>
      <c r="AK129" s="1027">
        <v>3038413</v>
      </c>
      <c r="AL129" s="1025"/>
      <c r="AM129" s="1025"/>
      <c r="AN129" s="1025"/>
      <c r="AO129" s="1026"/>
      <c r="AP129" s="1139"/>
      <c r="AQ129" s="1140"/>
      <c r="AR129" s="1140"/>
      <c r="AS129" s="1140"/>
      <c r="AT129" s="1141"/>
      <c r="AU129" s="236"/>
      <c r="AV129" s="236"/>
      <c r="AW129" s="236"/>
      <c r="AX129" s="1131" t="s">
        <v>510</v>
      </c>
      <c r="AY129" s="989"/>
      <c r="AZ129" s="989"/>
      <c r="BA129" s="989"/>
      <c r="BB129" s="989"/>
      <c r="BC129" s="989"/>
      <c r="BD129" s="989"/>
      <c r="BE129" s="990"/>
      <c r="BF129" s="1132" t="s">
        <v>446</v>
      </c>
      <c r="BG129" s="1133"/>
      <c r="BH129" s="1133"/>
      <c r="BI129" s="1133"/>
      <c r="BJ129" s="1133"/>
      <c r="BK129" s="1133"/>
      <c r="BL129" s="1134"/>
      <c r="BM129" s="1132">
        <v>20</v>
      </c>
      <c r="BN129" s="1133"/>
      <c r="BO129" s="1133"/>
      <c r="BP129" s="1133"/>
      <c r="BQ129" s="1133"/>
      <c r="BR129" s="1133"/>
      <c r="BS129" s="1134"/>
      <c r="BT129" s="1132">
        <v>30</v>
      </c>
      <c r="BU129" s="1133"/>
      <c r="BV129" s="1133"/>
      <c r="BW129" s="1133"/>
      <c r="BX129" s="1133"/>
      <c r="BY129" s="1133"/>
      <c r="BZ129" s="1135"/>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1000" t="s">
        <v>511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36" t="s">
        <v>512</v>
      </c>
      <c r="X130" s="1137"/>
      <c r="Y130" s="1137"/>
      <c r="Z130" s="1138"/>
      <c r="AA130" s="1024">
        <v>353313</v>
      </c>
      <c r="AB130" s="1025"/>
      <c r="AC130" s="1025"/>
      <c r="AD130" s="1025"/>
      <c r="AE130" s="1026"/>
      <c r="AF130" s="1027">
        <v>386876</v>
      </c>
      <c r="AG130" s="1025"/>
      <c r="AH130" s="1025"/>
      <c r="AI130" s="1025"/>
      <c r="AJ130" s="1026"/>
      <c r="AK130" s="1027">
        <v>392834</v>
      </c>
      <c r="AL130" s="1025"/>
      <c r="AM130" s="1025"/>
      <c r="AN130" s="1025"/>
      <c r="AO130" s="1026"/>
      <c r="AP130" s="1139"/>
      <c r="AQ130" s="1140"/>
      <c r="AR130" s="1140"/>
      <c r="AS130" s="1140"/>
      <c r="AT130" s="1141"/>
      <c r="AU130" s="236"/>
      <c r="AV130" s="236"/>
      <c r="AW130" s="236"/>
      <c r="AX130" s="1131" t="s">
        <v>513</v>
      </c>
      <c r="AY130" s="989"/>
      <c r="AZ130" s="989"/>
      <c r="BA130" s="989"/>
      <c r="BB130" s="989"/>
      <c r="BC130" s="989"/>
      <c r="BD130" s="989"/>
      <c r="BE130" s="990"/>
      <c r="BF130" s="1167">
        <v>4.9000000000000004</v>
      </c>
      <c r="BG130" s="1168"/>
      <c r="BH130" s="1168"/>
      <c r="BI130" s="1168"/>
      <c r="BJ130" s="1168"/>
      <c r="BK130" s="1168"/>
      <c r="BL130" s="1169"/>
      <c r="BM130" s="1167">
        <v>25</v>
      </c>
      <c r="BN130" s="1168"/>
      <c r="BO130" s="1168"/>
      <c r="BP130" s="1168"/>
      <c r="BQ130" s="1168"/>
      <c r="BR130" s="1168"/>
      <c r="BS130" s="1169"/>
      <c r="BT130" s="1167">
        <v>35</v>
      </c>
      <c r="BU130" s="1168"/>
      <c r="BV130" s="1168"/>
      <c r="BW130" s="1168"/>
      <c r="BX130" s="1168"/>
      <c r="BY130" s="1168"/>
      <c r="BZ130" s="1170"/>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514</v>
      </c>
      <c r="X131" s="1174"/>
      <c r="Y131" s="1174"/>
      <c r="Z131" s="1175"/>
      <c r="AA131" s="1070">
        <v>2299476</v>
      </c>
      <c r="AB131" s="1052"/>
      <c r="AC131" s="1052"/>
      <c r="AD131" s="1052"/>
      <c r="AE131" s="1053"/>
      <c r="AF131" s="1051">
        <v>2409504</v>
      </c>
      <c r="AG131" s="1052"/>
      <c r="AH131" s="1052"/>
      <c r="AI131" s="1052"/>
      <c r="AJ131" s="1053"/>
      <c r="AK131" s="1051">
        <v>2645579</v>
      </c>
      <c r="AL131" s="1052"/>
      <c r="AM131" s="1052"/>
      <c r="AN131" s="1052"/>
      <c r="AO131" s="1053"/>
      <c r="AP131" s="1176"/>
      <c r="AQ131" s="1177"/>
      <c r="AR131" s="1177"/>
      <c r="AS131" s="1177"/>
      <c r="AT131" s="1178"/>
      <c r="AU131" s="236"/>
      <c r="AV131" s="236"/>
      <c r="AW131" s="236"/>
      <c r="AX131" s="1149" t="s">
        <v>515</v>
      </c>
      <c r="AY131" s="790"/>
      <c r="AZ131" s="790"/>
      <c r="BA131" s="790"/>
      <c r="BB131" s="790"/>
      <c r="BC131" s="790"/>
      <c r="BD131" s="790"/>
      <c r="BE131" s="1102"/>
      <c r="BF131" s="1150" t="s">
        <v>446</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6" t="s">
        <v>516</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517</v>
      </c>
      <c r="W132" s="1160"/>
      <c r="X132" s="1160"/>
      <c r="Y132" s="1160"/>
      <c r="Z132" s="1161"/>
      <c r="AA132" s="1162">
        <v>4.5356855210000004</v>
      </c>
      <c r="AB132" s="1163"/>
      <c r="AC132" s="1163"/>
      <c r="AD132" s="1163"/>
      <c r="AE132" s="1164"/>
      <c r="AF132" s="1165">
        <v>5.334583383</v>
      </c>
      <c r="AG132" s="1163"/>
      <c r="AH132" s="1163"/>
      <c r="AI132" s="1163"/>
      <c r="AJ132" s="1164"/>
      <c r="AK132" s="1165">
        <v>5.011303764</v>
      </c>
      <c r="AL132" s="1163"/>
      <c r="AM132" s="1163"/>
      <c r="AN132" s="1163"/>
      <c r="AO132" s="1164"/>
      <c r="AP132" s="1067"/>
      <c r="AQ132" s="1068"/>
      <c r="AR132" s="1068"/>
      <c r="AS132" s="1068"/>
      <c r="AT132" s="1166"/>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518</v>
      </c>
      <c r="W133" s="1143"/>
      <c r="X133" s="1143"/>
      <c r="Y133" s="1143"/>
      <c r="Z133" s="1144"/>
      <c r="AA133" s="1145">
        <v>3.6</v>
      </c>
      <c r="AB133" s="1146"/>
      <c r="AC133" s="1146"/>
      <c r="AD133" s="1146"/>
      <c r="AE133" s="1147"/>
      <c r="AF133" s="1145">
        <v>4.7</v>
      </c>
      <c r="AG133" s="1146"/>
      <c r="AH133" s="1146"/>
      <c r="AI133" s="1146"/>
      <c r="AJ133" s="1147"/>
      <c r="AK133" s="1145">
        <v>4.9000000000000004</v>
      </c>
      <c r="AL133" s="1146"/>
      <c r="AM133" s="1146"/>
      <c r="AN133" s="1146"/>
      <c r="AO133" s="1147"/>
      <c r="AP133" s="1094"/>
      <c r="AQ133" s="1095"/>
      <c r="AR133" s="1095"/>
      <c r="AS133" s="1095"/>
      <c r="AT133" s="1148"/>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6" zoomScale="50" zoomScaleNormal="85" zoomScaleSheetLayoutView="5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519</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xWLtP8EMgI7MQLSmE9ZR27g6CWVaPFgcDfSd/xWgDLxN/j7NGCZatP0XwWgK7Ay/+jhwbtYX5S9Eq4ipmctMPQ==" saltValue="ROZXKmlJiO7rzdstp1kWwQ=="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topLeftCell="AM25" zoomScale="77" zoomScaleNormal="77"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uiaSXRpTLREXZHIfnIgnIT5AUrIVBUMCtiCXrd36/XyFah7TZ5fdcCdwjtLaFy+kdlbmcXTGh0YreeWPu/Dog==" saltValue="1mFDvEYSM4puIedhF44qv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1" zoomScale="75" zoomScaleSheetLayoutView="7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520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521</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0" t="s">
        <v>522</v>
      </c>
      <c r="AP7" s="275"/>
      <c r="AQ7" s="276" t="s">
        <v>523</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1"/>
      <c r="AP8" s="281" t="s">
        <v>524</v>
      </c>
      <c r="AQ8" s="282" t="s">
        <v>525</v>
      </c>
      <c r="AR8" s="283" t="s">
        <v>526</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2" t="s">
        <v>527</v>
      </c>
      <c r="AL9" s="1183"/>
      <c r="AM9" s="1183"/>
      <c r="AN9" s="1184"/>
      <c r="AO9" s="284">
        <v>738759</v>
      </c>
      <c r="AP9" s="284">
        <v>176525</v>
      </c>
      <c r="AQ9" s="285">
        <v>231388</v>
      </c>
      <c r="AR9" s="286">
        <v>-23.7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2" t="s">
        <v>528</v>
      </c>
      <c r="AL10" s="1183"/>
      <c r="AM10" s="1183"/>
      <c r="AN10" s="1184"/>
      <c r="AO10" s="287">
        <v>156885</v>
      </c>
      <c r="AP10" s="287">
        <v>37487</v>
      </c>
      <c r="AQ10" s="288">
        <v>33497</v>
      </c>
      <c r="AR10" s="289">
        <v>11.9</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2" t="s">
        <v>529</v>
      </c>
      <c r="AL11" s="1183"/>
      <c r="AM11" s="1183"/>
      <c r="AN11" s="1184"/>
      <c r="AO11" s="287" t="s">
        <v>530</v>
      </c>
      <c r="AP11" s="287" t="s">
        <v>530</v>
      </c>
      <c r="AQ11" s="288">
        <v>3588</v>
      </c>
      <c r="AR11" s="289" t="s">
        <v>530</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2" t="s">
        <v>531</v>
      </c>
      <c r="AL12" s="1183"/>
      <c r="AM12" s="1183"/>
      <c r="AN12" s="1184"/>
      <c r="AO12" s="287" t="s">
        <v>530</v>
      </c>
      <c r="AP12" s="287" t="s">
        <v>530</v>
      </c>
      <c r="AQ12" s="288" t="s">
        <v>530</v>
      </c>
      <c r="AR12" s="289" t="s">
        <v>530</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2" t="s">
        <v>532</v>
      </c>
      <c r="AL13" s="1183"/>
      <c r="AM13" s="1183"/>
      <c r="AN13" s="1184"/>
      <c r="AO13" s="287">
        <v>58108</v>
      </c>
      <c r="AP13" s="287">
        <v>13885</v>
      </c>
      <c r="AQ13" s="288">
        <v>10932</v>
      </c>
      <c r="AR13" s="289">
        <v>27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2" t="s">
        <v>533</v>
      </c>
      <c r="AL14" s="1183"/>
      <c r="AM14" s="1183"/>
      <c r="AN14" s="1184"/>
      <c r="AO14" s="287">
        <v>4699</v>
      </c>
      <c r="AP14" s="287">
        <v>1123</v>
      </c>
      <c r="AQ14" s="288">
        <v>4261</v>
      </c>
      <c r="AR14" s="289">
        <v>-73.599999999999994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5" t="s">
        <v>534</v>
      </c>
      <c r="AL15" s="1186"/>
      <c r="AM15" s="1186"/>
      <c r="AN15" s="1187"/>
      <c r="AO15" s="287">
        <v>-60198</v>
      </c>
      <c r="AP15" s="287">
        <v>-14384</v>
      </c>
      <c r="AQ15" s="288">
        <v>-17972</v>
      </c>
      <c r="AR15" s="289">
        <v>-20</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5" t="s">
        <v>190</v>
      </c>
      <c r="AL16" s="1186"/>
      <c r="AM16" s="1186"/>
      <c r="AN16" s="1187"/>
      <c r="AO16" s="287">
        <v>898253</v>
      </c>
      <c r="AP16" s="287">
        <v>214636</v>
      </c>
      <c r="AQ16" s="288">
        <v>265695</v>
      </c>
      <c r="AR16" s="289">
        <v>-19.2</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535</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536</v>
      </c>
      <c r="AP20" s="296" t="s">
        <v>537</v>
      </c>
      <c r="AQ20" s="297" t="s">
        <v>538</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8" t="s">
        <v>539</v>
      </c>
      <c r="AL21" s="1189"/>
      <c r="AM21" s="1189"/>
      <c r="AN21" s="1190"/>
      <c r="AO21" s="300">
        <v>17.68</v>
      </c>
      <c r="AP21" s="301">
        <v>23.14</v>
      </c>
      <c r="AQ21" s="302">
        <v>-5.46</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8" t="s">
        <v>540</v>
      </c>
      <c r="AL22" s="1189"/>
      <c r="AM22" s="1189"/>
      <c r="AN22" s="1190"/>
      <c r="AO22" s="305">
        <v>95.8</v>
      </c>
      <c r="AP22" s="306">
        <v>95.7</v>
      </c>
      <c r="AQ22" s="307">
        <v>0.1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9" t="s">
        <v>541</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270"/>
    </row>
    <row r="27" spans="1:46" x14ac:dyDescent="0.15">
      <c r="A27" s="312"/>
      <c r="AO27" s="265"/>
      <c r="AP27" s="265"/>
      <c r="AQ27" s="265"/>
      <c r="AR27" s="265"/>
      <c r="AS27" s="265"/>
      <c r="AT27" s="265"/>
    </row>
    <row r="28" spans="1:46" ht="17.25" x14ac:dyDescent="0.15">
      <c r="A28" s="266" t="s">
        <v>542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543</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0" t="s">
        <v>522</v>
      </c>
      <c r="AP30" s="275"/>
      <c r="AQ30" s="276" t="s">
        <v>523</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1"/>
      <c r="AP31" s="281" t="s">
        <v>524</v>
      </c>
      <c r="AQ31" s="282" t="s">
        <v>525</v>
      </c>
      <c r="AR31" s="283" t="s">
        <v>526</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6" t="s">
        <v>544</v>
      </c>
      <c r="AL32" s="1197"/>
      <c r="AM32" s="1197"/>
      <c r="AN32" s="1198"/>
      <c r="AO32" s="315">
        <v>465549</v>
      </c>
      <c r="AP32" s="315">
        <v>111242</v>
      </c>
      <c r="AQ32" s="316">
        <v>153945</v>
      </c>
      <c r="AR32" s="317">
        <v>-27.7</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6" t="s">
        <v>545</v>
      </c>
      <c r="AL33" s="1197"/>
      <c r="AM33" s="1197"/>
      <c r="AN33" s="1198"/>
      <c r="AO33" s="315" t="s">
        <v>530</v>
      </c>
      <c r="AP33" s="315" t="s">
        <v>530</v>
      </c>
      <c r="AQ33" s="316" t="s">
        <v>530</v>
      </c>
      <c r="AR33" s="317" t="s">
        <v>530</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6" t="s">
        <v>546</v>
      </c>
      <c r="AL34" s="1197"/>
      <c r="AM34" s="1197"/>
      <c r="AN34" s="1198"/>
      <c r="AO34" s="315" t="s">
        <v>530</v>
      </c>
      <c r="AP34" s="315" t="s">
        <v>530</v>
      </c>
      <c r="AQ34" s="316">
        <v>4</v>
      </c>
      <c r="AR34" s="317" t="s">
        <v>530</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6" t="s">
        <v>547</v>
      </c>
      <c r="AL35" s="1197"/>
      <c r="AM35" s="1197"/>
      <c r="AN35" s="1198"/>
      <c r="AO35" s="315">
        <v>39380</v>
      </c>
      <c r="AP35" s="315">
        <v>9410</v>
      </c>
      <c r="AQ35" s="316">
        <v>31105</v>
      </c>
      <c r="AR35" s="317">
        <v>-69.7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6" t="s">
        <v>548</v>
      </c>
      <c r="AL36" s="1197"/>
      <c r="AM36" s="1197"/>
      <c r="AN36" s="1198"/>
      <c r="AO36" s="315">
        <v>20350</v>
      </c>
      <c r="AP36" s="315">
        <v>4863</v>
      </c>
      <c r="AQ36" s="316">
        <v>3257</v>
      </c>
      <c r="AR36" s="317">
        <v>49.3</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6" t="s">
        <v>549</v>
      </c>
      <c r="AL37" s="1197"/>
      <c r="AM37" s="1197"/>
      <c r="AN37" s="1198"/>
      <c r="AO37" s="315">
        <v>133</v>
      </c>
      <c r="AP37" s="315">
        <v>32</v>
      </c>
      <c r="AQ37" s="316">
        <v>1590</v>
      </c>
      <c r="AR37" s="317">
        <v>-98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9" t="s">
        <v>550</v>
      </c>
      <c r="AL38" s="1200"/>
      <c r="AM38" s="1200"/>
      <c r="AN38" s="1201"/>
      <c r="AO38" s="318" t="s">
        <v>530</v>
      </c>
      <c r="AP38" s="318" t="s">
        <v>530</v>
      </c>
      <c r="AQ38" s="319">
        <v>20</v>
      </c>
      <c r="AR38" s="307" t="s">
        <v>530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9" t="s">
        <v>551</v>
      </c>
      <c r="AL39" s="1200"/>
      <c r="AM39" s="1200"/>
      <c r="AN39" s="1201"/>
      <c r="AO39" s="315" t="s">
        <v>530</v>
      </c>
      <c r="AP39" s="315" t="s">
        <v>530</v>
      </c>
      <c r="AQ39" s="316">
        <v>-7358</v>
      </c>
      <c r="AR39" s="317" t="s">
        <v>530</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6" t="s">
        <v>552</v>
      </c>
      <c r="AL40" s="1197"/>
      <c r="AM40" s="1197"/>
      <c r="AN40" s="1198"/>
      <c r="AO40" s="315">
        <v>-392834</v>
      </c>
      <c r="AP40" s="315">
        <v>-93867</v>
      </c>
      <c r="AQ40" s="316">
        <v>-130450</v>
      </c>
      <c r="AR40" s="317">
        <v>-28</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2" t="s">
        <v>303</v>
      </c>
      <c r="AL41" s="1203"/>
      <c r="AM41" s="1203"/>
      <c r="AN41" s="1204"/>
      <c r="AO41" s="315">
        <v>132578</v>
      </c>
      <c r="AP41" s="315">
        <v>31679</v>
      </c>
      <c r="AQ41" s="316">
        <v>52112</v>
      </c>
      <c r="AR41" s="317">
        <v>-39.200000000000003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553</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555</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1" t="s">
        <v>522</v>
      </c>
      <c r="AN49" s="1193" t="s">
        <v>556</v>
      </c>
      <c r="AO49" s="1194"/>
      <c r="AP49" s="1194"/>
      <c r="AQ49" s="1194"/>
      <c r="AR49" s="119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2"/>
      <c r="AN50" s="331" t="s">
        <v>557</v>
      </c>
      <c r="AO50" s="332" t="s">
        <v>558</v>
      </c>
      <c r="AP50" s="333" t="s">
        <v>559</v>
      </c>
      <c r="AQ50" s="334" t="s">
        <v>560</v>
      </c>
      <c r="AR50" s="335" t="s">
        <v>561</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562</v>
      </c>
      <c r="AL51" s="328"/>
      <c r="AM51" s="336">
        <v>1409025</v>
      </c>
      <c r="AN51" s="337">
        <v>309404</v>
      </c>
      <c r="AO51" s="338">
        <v>0.3</v>
      </c>
      <c r="AP51" s="339">
        <v>291173</v>
      </c>
      <c r="AQ51" s="340">
        <v>-0.3</v>
      </c>
      <c r="AR51" s="341">
        <v>0.6</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563</v>
      </c>
      <c r="AM52" s="344">
        <v>352277</v>
      </c>
      <c r="AN52" s="345">
        <v>77356</v>
      </c>
      <c r="AO52" s="346">
        <v>12.9</v>
      </c>
      <c r="AP52" s="347">
        <v>119071</v>
      </c>
      <c r="AQ52" s="348">
        <v>-6.7</v>
      </c>
      <c r="AR52" s="349">
        <v>19.600000000000001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564</v>
      </c>
      <c r="AL53" s="328"/>
      <c r="AM53" s="336">
        <v>1290675</v>
      </c>
      <c r="AN53" s="337">
        <v>290562</v>
      </c>
      <c r="AO53" s="338">
        <v>-6.1</v>
      </c>
      <c r="AP53" s="339">
        <v>271581</v>
      </c>
      <c r="AQ53" s="340">
        <v>-6.7</v>
      </c>
      <c r="AR53" s="341">
        <v>0.6</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563</v>
      </c>
      <c r="AM54" s="344">
        <v>275762</v>
      </c>
      <c r="AN54" s="345">
        <v>62081</v>
      </c>
      <c r="AO54" s="346">
        <v>-19.7</v>
      </c>
      <c r="AP54" s="347">
        <v>117844</v>
      </c>
      <c r="AQ54" s="348">
        <v>-1</v>
      </c>
      <c r="AR54" s="349">
        <v>-18.7</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565</v>
      </c>
      <c r="AL55" s="328"/>
      <c r="AM55" s="336">
        <v>542776</v>
      </c>
      <c r="AN55" s="337">
        <v>124177</v>
      </c>
      <c r="AO55" s="338">
        <v>-57.3</v>
      </c>
      <c r="AP55" s="339">
        <v>268375</v>
      </c>
      <c r="AQ55" s="340">
        <v>-1.2</v>
      </c>
      <c r="AR55" s="341">
        <v>-56.1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563</v>
      </c>
      <c r="AM56" s="344">
        <v>332655</v>
      </c>
      <c r="AN56" s="345">
        <v>76105</v>
      </c>
      <c r="AO56" s="346">
        <v>22.6</v>
      </c>
      <c r="AP56" s="347">
        <v>119602</v>
      </c>
      <c r="AQ56" s="348">
        <v>1.5</v>
      </c>
      <c r="AR56" s="349">
        <v>21.1</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566</v>
      </c>
      <c r="AL57" s="328"/>
      <c r="AM57" s="336">
        <v>490805</v>
      </c>
      <c r="AN57" s="337">
        <v>114755</v>
      </c>
      <c r="AO57" s="338">
        <v>-7.6</v>
      </c>
      <c r="AP57" s="339">
        <v>301035</v>
      </c>
      <c r="AQ57" s="340">
        <v>12.2</v>
      </c>
      <c r="AR57" s="341">
        <v>-19.8</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563</v>
      </c>
      <c r="AM58" s="344">
        <v>285501</v>
      </c>
      <c r="AN58" s="345">
        <v>66753</v>
      </c>
      <c r="AO58" s="346">
        <v>-12.3</v>
      </c>
      <c r="AP58" s="347">
        <v>154376</v>
      </c>
      <c r="AQ58" s="348">
        <v>29.1</v>
      </c>
      <c r="AR58" s="349">
        <v>-41.4</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567</v>
      </c>
      <c r="AL59" s="328"/>
      <c r="AM59" s="336">
        <v>317885</v>
      </c>
      <c r="AN59" s="337">
        <v>75958</v>
      </c>
      <c r="AO59" s="338">
        <v>-33.799999999999997</v>
      </c>
      <c r="AP59" s="339">
        <v>277467</v>
      </c>
      <c r="AQ59" s="340">
        <v>-7.8</v>
      </c>
      <c r="AR59" s="341">
        <v>-26</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563</v>
      </c>
      <c r="AM60" s="344">
        <v>135036</v>
      </c>
      <c r="AN60" s="345">
        <v>32267</v>
      </c>
      <c r="AO60" s="346">
        <v>-51.7</v>
      </c>
      <c r="AP60" s="347">
        <v>128378</v>
      </c>
      <c r="AQ60" s="348">
        <v>-16.8</v>
      </c>
      <c r="AR60" s="349">
        <v>-34.9</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568</v>
      </c>
      <c r="AL61" s="350"/>
      <c r="AM61" s="351">
        <v>810233</v>
      </c>
      <c r="AN61" s="352">
        <v>182971</v>
      </c>
      <c r="AO61" s="353">
        <v>-20.9</v>
      </c>
      <c r="AP61" s="354">
        <v>281926</v>
      </c>
      <c r="AQ61" s="355">
        <v>-0.8</v>
      </c>
      <c r="AR61" s="341">
        <v>-20.100000000000001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563</v>
      </c>
      <c r="AM62" s="344">
        <v>276246</v>
      </c>
      <c r="AN62" s="345">
        <v>62912</v>
      </c>
      <c r="AO62" s="346">
        <v>-9.6</v>
      </c>
      <c r="AP62" s="347">
        <v>127854</v>
      </c>
      <c r="AQ62" s="348">
        <v>1.2</v>
      </c>
      <c r="AR62" s="349">
        <v>-10.8</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nqhGjjh1/zk/sMkwkQyMxMfDSzWhdF55CeGHuS7ghB7Vb6LNDNVc//a8RbGTveJg5iTyS2njhrRBTp3O49tr/A==" saltValue="0hNTLIcHpbt2Zis49MQ9/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6" zoomScale="75" zoomScaleNormal="7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570</v>
      </c>
    </row>
    <row r="121" spans="125:125" ht="13.5" hidden="1" customHeight="1" x14ac:dyDescent="0.15">
      <c r="DU121" s="262"/>
    </row>
  </sheetData>
  <sheetProtection algorithmName="SHA-512" hashValue="OIyb5q2vU8CwUmjCgng6vr5VzS5Sjw5Z+zUKXFuy9ZPeWC4BOY2SCVvjkTypQ7A4MMhlhnkLbgHZ/RpDG0c19Q==" saltValue="LKEn1I6m7swhcK3cYmxZJ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571</v>
      </c>
    </row>
  </sheetData>
  <sheetProtection algorithmName="SHA-512" hashValue="1j3OcGq8dPkIgJ+HxtPIab9LKBwTK/kqYEiMPRy8T3ISBnMyHf7c0Ea/FWmK8BcWyVlaPUYmUGsMwlYaWFvxog==" saltValue="61oQB0kbY6QXgCKFPOal4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5"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05" t="s">
        <v>3</v>
      </c>
      <c r="D47" s="1205"/>
      <c r="E47" s="1206"/>
      <c r="F47" s="11">
        <v>39.72</v>
      </c>
      <c r="G47" s="12">
        <v>42.21</v>
      </c>
      <c r="H47" s="12">
        <v>49.33</v>
      </c>
      <c r="I47" s="12">
        <v>56.51</v>
      </c>
      <c r="J47" s="13">
        <v>64.069999999999993</v>
      </c>
    </row>
    <row r="48" spans="2:10" ht="57.75" customHeight="1" x14ac:dyDescent="0.15">
      <c r="B48" s="14"/>
      <c r="C48" s="1207" t="s">
        <v>4</v>
      </c>
      <c r="D48" s="1207"/>
      <c r="E48" s="1208"/>
      <c r="F48" s="15">
        <v>8.65</v>
      </c>
      <c r="G48" s="16">
        <v>7</v>
      </c>
      <c r="H48" s="16">
        <v>8.98</v>
      </c>
      <c r="I48" s="16">
        <v>10.15</v>
      </c>
      <c r="J48" s="17">
        <v>16.91</v>
      </c>
    </row>
    <row r="49" spans="2:10" ht="57.75" customHeight="1" thickBot="1" x14ac:dyDescent="0.2">
      <c r="B49" s="18"/>
      <c r="C49" s="1209" t="s">
        <v>5</v>
      </c>
      <c r="D49" s="1209"/>
      <c r="E49" s="1210"/>
      <c r="F49" s="19">
        <v>3.52</v>
      </c>
      <c r="G49" s="20" t="s">
        <v>577</v>
      </c>
      <c r="H49" s="20">
        <v>6.01</v>
      </c>
      <c r="I49" s="20">
        <v>7.06</v>
      </c>
      <c r="J49" s="21">
        <v>14.69</v>
      </c>
    </row>
    <row r="50" spans="2:10" x14ac:dyDescent="0.15"/>
  </sheetData>
  <sheetProtection algorithmName="SHA-512" hashValue="PqL85xbeIWsIvqA7YFetl6/YhHDbKadMWdhIp4s9hyibtQLt1crvbIAWXYSesEv/P3YrBpvIWoXLsmG/MTN2Bg==" saltValue="XPJv1lsvDmdVi+wBqh1sF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鏑木 勲</dc:creator>
  <cp:keywords>
  </cp:keywords>
  <dc:description>
  </dc:description>
  <cp:lastModifiedBy>鏑木 勲</cp:lastModifiedBy>
  <cp:lastPrinted>2023-03-22T01:18:37Z</cp:lastPrinted>
  <dcterms:created xsi:type="dcterms:W3CDTF">2023-02-20T04:23:43Z</dcterms:created>
  <dcterms:modified xsi:type="dcterms:W3CDTF">2024-03-26T01:35:51Z</dcterms:modified>
  <cp:category>
  </cp:category>
</cp:coreProperties>
</file>