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kin\Downloads\"/>
    </mc:Choice>
  </mc:AlternateContent>
  <workbookProtection workbookAlgorithmName="SHA-512" workbookHashValue="OPunbCeFKy0QrXYExkIgIAvahZuMAFvKQHKgTcDw6rtDR0IudliCDPY6v7ob6g7QYtLkzv519BJiFfcT26bjpQ==" workbookSaltValue="v7MldXgGMqzVobm8Gclv2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<sst xmlns="http://schemas.openxmlformats.org/spreadsheetml/2006/main" count="237" uniqueCount="123">
  <si>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</si>
  <si>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</si>
  <si>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</si>
  <si>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</si>
  <si>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</si>
  <si>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</si>
  <si>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</si>
  <si>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</si>
  <si>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</si>
  <si>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</si>
  <si>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</si>
  <si>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</si>
  <si>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</si>
  <si>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</si>
  <si>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</si>
  <si>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</si>
  <si>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</si>
  <si>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</si>
  <si>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</si>
  <si>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</si>
  <si>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</si>
  <si>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</si>
  <si>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</si>
  <si>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</si>
  <si>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</si>
  <si>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</si>
  <si>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</si>
  <si>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</si>
  <si>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</si>
  <si>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</si>
  <si>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</si>
  <si>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</si>
  <si>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</si>
  <si>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</si>
  <si>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</si>
  <si>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</si>
  <si>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</si>
  <si>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</si>
  <si>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</si>
  <si>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</si>
  <si>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</si>
  <si>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</si>
  <si>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</si>
  <si>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</si>
  <si>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</si>
  <si>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</si>
  <si>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</si>
  <si>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</si>
  <si>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</si>
  <si>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</si>
  <si>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</si>
  <si>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</si>
  <si>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</si>
  <si>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</si>
  <si>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</si>
  <si>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</si>
  <si>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</si>
  <si>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</si>
  <si>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</si>
  <si>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</si>
  <si>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</si>
  <si>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</si>
  <si>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</si>
  <si>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</si>
  <si>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</si>
  <si>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</si>
  <si>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</si>
  <si>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</si>
  <si>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</si>
  <si>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</si>
  <si>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</si>
  <si>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</si>
  <si>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</si>
  <si>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</si>
  <si>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</si>
  <si>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</si>
  <si>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</si>
  <si>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</si>
  <si>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</si>
  <si>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</si>
  <si>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</si>
  <si>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</si>
  <si>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</si>
  <si>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</si>
  <si>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</si>
  <si>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</si>
  <si>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</si>
  <si>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</si>
  <si>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</si>
  <si>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</si>
  <si>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</si>
  <si>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</si>
  <si>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</si>
  <si>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</si>
  <si>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</si>
  <si>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</si>
  <si>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</si>
  <si>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</si>
  <si>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</si>
  <si>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</si>
  <si>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</si>
  <si>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</si>
  <si>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</si>
  <si>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</si>
  <si>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</si>
  <si>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</si>
  <si>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</si>
  <si>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</si>
  <si>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</si>
  <si>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</si>
  <si>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</si>
  <si>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</si>
  <si>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</si>
  <si>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</si>
  <si>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</si>
  <si>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</si>
  <si>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</si>
  <si>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</si>
  <si>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</si>
  <si>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</si>
  <si>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
比率は小さく安全性は高いと判断されます。また残高も年々減少している。
⑤料金回収率
回収率が１００％を越えている事から、給水に係る
費用は水道料金収入で賄われていると言える。また
料金水準もほぼ適切と言える。
⑥給水原価
料金収入対象となる１立方メートル当たりの給水費用は昨年度より多少上がっているが安定していて、効率性も良いと言える。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1" eb="113">
      <t>ヒリツ</t>
    </rPh>
    <rPh sb="114" eb="115">
      <t>チイ</t>
    </rPh>
    <rPh sb="117" eb="120">
      <t>アンゼンセイ</t>
    </rPh>
    <rPh sb="121" eb="122">
      <t>タカ</t>
    </rPh>
    <rPh sb="124" eb="126">
      <t>ハンダン</t>
    </rPh>
    <rPh sb="133" eb="135">
      <t>ザンダカ</t>
    </rPh>
    <rPh sb="136" eb="138">
      <t>ネンネン</t>
    </rPh>
    <rPh sb="138" eb="140">
      <t>ゲンショウ</t>
    </rPh>
    <rPh sb="147" eb="149">
      <t>リョウキン</t>
    </rPh>
    <rPh sb="149" eb="152">
      <t>カイシュウリツ</t>
    </rPh>
    <rPh sb="153" eb="156">
      <t>カイシュウリツ</t>
    </rPh>
    <rPh sb="162" eb="163">
      <t>コ</t>
    </rPh>
    <rPh sb="167" eb="168">
      <t>コト</t>
    </rPh>
    <rPh sb="171" eb="173">
      <t>キュウスイ</t>
    </rPh>
    <rPh sb="174" eb="175">
      <t>カカ</t>
    </rPh>
    <rPh sb="177" eb="179">
      <t>ヒヨウ</t>
    </rPh>
    <rPh sb="180" eb="182">
      <t>スイドウ</t>
    </rPh>
    <rPh sb="182" eb="184">
      <t>リョウキン</t>
    </rPh>
    <rPh sb="184" eb="186">
      <t>シュウニュウ</t>
    </rPh>
    <rPh sb="187" eb="188">
      <t>マカナ</t>
    </rPh>
    <rPh sb="194" eb="195">
      <t>イ</t>
    </rPh>
    <rPh sb="201" eb="203">
      <t>リョウキン</t>
    </rPh>
    <rPh sb="203" eb="205">
      <t>スイジュン</t>
    </rPh>
    <rPh sb="208" eb="210">
      <t>テキセツ</t>
    </rPh>
    <rPh sb="211" eb="212">
      <t>イ</t>
    </rPh>
    <rPh sb="217" eb="219">
      <t>キュウスイ</t>
    </rPh>
    <rPh sb="219" eb="221">
      <t>ゲンカ</t>
    </rPh>
    <rPh sb="222" eb="224">
      <t>リョウキン</t>
    </rPh>
    <rPh sb="224" eb="226">
      <t>シュウニュウ</t>
    </rPh>
    <rPh sb="226" eb="228">
      <t>タイショウ</t>
    </rPh>
    <rPh sb="232" eb="234">
      <t>リッポウ</t>
    </rPh>
    <rPh sb="238" eb="239">
      <t>ア</t>
    </rPh>
    <rPh sb="242" eb="244">
      <t>キュウスイ</t>
    </rPh>
    <rPh sb="244" eb="246">
      <t>ヒヨウ</t>
    </rPh>
    <rPh sb="247" eb="250">
      <t>サクネンド</t>
    </rPh>
    <rPh sb="252" eb="254">
      <t>タショウ</t>
    </rPh>
    <rPh sb="254" eb="255">
      <t>ア</t>
    </rPh>
    <rPh sb="261" eb="263">
      <t>アンテイ</t>
    </rPh>
    <rPh sb="268" eb="271">
      <t>コウリツセイ</t>
    </rPh>
    <rPh sb="272" eb="273">
      <t>ヨ</t>
    </rPh>
    <rPh sb="275" eb="276">
      <t>イ</t>
    </rPh>
    <rPh sb="281" eb="283">
      <t>シセツ</t>
    </rPh>
    <rPh sb="283" eb="285">
      <t>リヨウ</t>
    </rPh>
    <rPh sb="285" eb="286">
      <t>リツ</t>
    </rPh>
    <rPh sb="287" eb="289">
      <t>イッパン</t>
    </rPh>
    <rPh sb="289" eb="290">
      <t>テキ</t>
    </rPh>
    <rPh sb="291" eb="293">
      <t>スウチ</t>
    </rPh>
    <rPh sb="294" eb="295">
      <t>タカ</t>
    </rPh>
    <rPh sb="296" eb="297">
      <t>ホウ</t>
    </rPh>
    <rPh sb="298" eb="299">
      <t>ノゾ</t>
    </rPh>
    <rPh sb="303" eb="304">
      <t>イ</t>
    </rPh>
    <rPh sb="308" eb="310">
      <t>レイネン</t>
    </rPh>
    <rPh sb="310" eb="311">
      <t>ヒク</t>
    </rPh>
    <rPh sb="312" eb="314">
      <t>スウチ</t>
    </rPh>
    <rPh sb="318" eb="320">
      <t>ジンコウ</t>
    </rPh>
    <rPh sb="320" eb="322">
      <t>ゲンショウ</t>
    </rPh>
    <rPh sb="323" eb="325">
      <t>キセツ</t>
    </rPh>
    <rPh sb="328" eb="330">
      <t>ジュヨウ</t>
    </rPh>
    <rPh sb="335" eb="337">
      <t>シセツ</t>
    </rPh>
    <rPh sb="337" eb="339">
      <t>キボ</t>
    </rPh>
    <rPh sb="339" eb="340">
      <t>トウ</t>
    </rPh>
    <rPh sb="341" eb="343">
      <t>ミナオ</t>
    </rPh>
    <rPh sb="344" eb="347">
      <t>コウリツテキ</t>
    </rPh>
    <rPh sb="348" eb="350">
      <t>シセツ</t>
    </rPh>
    <rPh sb="350" eb="352">
      <t>ウンヨウ</t>
    </rPh>
    <rPh sb="353" eb="354">
      <t>ハカ</t>
    </rPh>
    <rPh sb="356" eb="357">
      <t>イ</t>
    </rPh>
    <rPh sb="358" eb="360">
      <t>ヒツヨウ</t>
    </rPh>
    <phoneticPr fontId="16"/>
  </si>
  <si>
    <t>③管路更新率
これから老朽化を迎える施設や管路の計画的な更新が必要であり課題である。</t>
    <rPh sb="1" eb="2">
      <t>カン</t>
    </rPh>
    <rPh sb="2" eb="3">
      <t>ロ</t>
    </rPh>
    <rPh sb="3" eb="5">
      <t>コウシン</t>
    </rPh>
    <rPh sb="5" eb="6">
      <t>リツ</t>
    </rPh>
    <rPh sb="11" eb="14">
      <t>ロウキュウカ</t>
    </rPh>
    <rPh sb="15" eb="16">
      <t>ムカ</t>
    </rPh>
    <rPh sb="18" eb="20">
      <t>シセツ</t>
    </rPh>
    <rPh sb="21" eb="22">
      <t>カン</t>
    </rPh>
    <rPh sb="22" eb="23">
      <t>ロ</t>
    </rPh>
    <rPh sb="24" eb="27">
      <t>ケイカクテキ</t>
    </rPh>
    <rPh sb="28" eb="30">
      <t>コウシン</t>
    </rPh>
    <rPh sb="31" eb="33">
      <t>ヒツヨウ</t>
    </rPh>
    <rPh sb="36" eb="38">
      <t>カダイ</t>
    </rPh>
    <phoneticPr fontId="16"/>
  </si>
  <si>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水道施設は、安心・安全な水道水を供給するための重要な施設です。老朽化の更新に向けて、施設全体の状況を整理し計画的に進めて行かなければならない。まずは経営戦略の策定から進めて行きたい。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08" eb="111">
      <t>ロウキュウカ</t>
    </rPh>
    <rPh sb="112" eb="114">
      <t>コウシン</t>
    </rPh>
    <rPh sb="115" eb="116">
      <t>ム</t>
    </rPh>
    <rPh sb="119" eb="121">
      <t>シセツ</t>
    </rPh>
    <rPh sb="121" eb="123">
      <t>ゼンタイ</t>
    </rPh>
    <rPh sb="124" eb="126">
      <t>ジョウキョウ</t>
    </rPh>
    <rPh sb="127" eb="129">
      <t>セイリ</t>
    </rPh>
    <rPh sb="130" eb="133">
      <t>ケイカクテキ</t>
    </rPh>
    <rPh sb="134" eb="135">
      <t>スス</t>
    </rPh>
    <rPh sb="137" eb="138">
      <t>イ</t>
    </rPh>
    <rPh sb="151" eb="153">
      <t>ケイエイ</t>
    </rPh>
    <rPh sb="153" eb="155">
      <t>センリャク</t>
    </rPh>
    <rPh sb="156" eb="158">
      <t>サクテイ</t>
    </rPh>
    <rPh sb="160" eb="161">
      <t>スス</t>
    </rPh>
    <rPh sb="163" eb="164">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</si>
</sst>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0.25</c:v>
                </c:pt>
              </c:numCache>
            </c:numRef>
          </c:val>
          <c:extLst>
            <c:ext xmlns:c16="http://schemas.microsoft.com/office/drawing/2014/chart" uri="{C3380CC4-5D6E-409C-BE32-E72D297353CC}">
              <c16:uniqueId val="{00000000-AB00-4F19-9E6C-82902185F36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AB00-4F19-9E6C-82902185F36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20.03</c:v>
                </c:pt>
                <c:pt idx="1">
                  <c:v>19.07</c:v>
                </c:pt>
                <c:pt idx="2">
                  <c:v>18.73</c:v>
                </c:pt>
                <c:pt idx="3">
                  <c:v>18.399999999999999</c:v>
                </c:pt>
                <c:pt idx="4">
                  <c:v>17.399999999999999</c:v>
                </c:pt>
              </c:numCache>
            </c:numRef>
          </c:val>
          <c:extLst>
            <c:ext xmlns:c16="http://schemas.microsoft.com/office/drawing/2014/chart" uri="{C3380CC4-5D6E-409C-BE32-E72D297353CC}">
              <c16:uniqueId val="{00000000-E1CE-4695-813F-382715AE9D3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E1CE-4695-813F-382715AE9D3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93.12</c:v>
                </c:pt>
                <c:pt idx="1">
                  <c:v>92.77</c:v>
                </c:pt>
                <c:pt idx="2">
                  <c:v>92.66</c:v>
                </c:pt>
                <c:pt idx="3">
                  <c:v>93.97</c:v>
                </c:pt>
                <c:pt idx="4">
                  <c:v>93.62</c:v>
                </c:pt>
              </c:numCache>
            </c:numRef>
          </c:val>
          <c:extLst>
            <c:ext xmlns:c16="http://schemas.microsoft.com/office/drawing/2014/chart" uri="{C3380CC4-5D6E-409C-BE32-E72D297353CC}">
              <c16:uniqueId val="{00000000-9C1E-4B7E-B72D-4C44187A60A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9C1E-4B7E-B72D-4C44187A60A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144.69999999999999</c:v>
                </c:pt>
                <c:pt idx="1">
                  <c:v>139.08000000000001</c:v>
                </c:pt>
                <c:pt idx="2">
                  <c:v>135.79</c:v>
                </c:pt>
                <c:pt idx="3">
                  <c:v>134.33000000000001</c:v>
                </c:pt>
                <c:pt idx="4">
                  <c:v>149.59</c:v>
                </c:pt>
              </c:numCache>
            </c:numRef>
          </c:val>
          <c:extLst>
            <c:ext xmlns:c16="http://schemas.microsoft.com/office/drawing/2014/chart" uri="{C3380CC4-5D6E-409C-BE32-E72D297353CC}">
              <c16:uniqueId val="{00000000-621C-47AA-B1B6-E4DCD42C02B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621C-47AA-B1B6-E4DCD42C02B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39-439F-BDEA-FDF88E37DFA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39-439F-BDEA-FDF88E37DFA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26-4875-AEAA-E14DE79C550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26-4875-AEAA-E14DE79C550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A4-4395-9D5D-01CD1EABA5F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A4-4395-9D5D-01CD1EABA5F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9E-45EB-950D-CF6EEA9CE9C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9E-45EB-950D-CF6EEA9CE9C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300.77</c:v>
                </c:pt>
                <c:pt idx="1">
                  <c:v>286.57</c:v>
                </c:pt>
                <c:pt idx="2">
                  <c:v>269.85000000000002</c:v>
                </c:pt>
                <c:pt idx="3">
                  <c:v>234.81</c:v>
                </c:pt>
                <c:pt idx="4">
                  <c:v>222.38</c:v>
                </c:pt>
              </c:numCache>
            </c:numRef>
          </c:val>
          <c:extLst>
            <c:ext xmlns:c16="http://schemas.microsoft.com/office/drawing/2014/chart" uri="{C3380CC4-5D6E-409C-BE32-E72D297353CC}">
              <c16:uniqueId val="{00000000-8C09-4EB7-96DD-55964DDC9F3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8C09-4EB7-96DD-55964DDC9F3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134.72</c:v>
                </c:pt>
                <c:pt idx="1">
                  <c:v>130.13999999999999</c:v>
                </c:pt>
                <c:pt idx="2">
                  <c:v>127.74</c:v>
                </c:pt>
                <c:pt idx="3">
                  <c:v>127.29</c:v>
                </c:pt>
                <c:pt idx="4">
                  <c:v>119.02</c:v>
                </c:pt>
              </c:numCache>
            </c:numRef>
          </c:val>
          <c:extLst>
            <c:ext xmlns:c16="http://schemas.microsoft.com/office/drawing/2014/chart" uri="{C3380CC4-5D6E-409C-BE32-E72D297353CC}">
              <c16:uniqueId val="{00000000-7FD4-4886-92BF-291445F6B2A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7FD4-4886-92BF-291445F6B2A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79.75</c:v>
                </c:pt>
                <c:pt idx="1">
                  <c:v>85.57</c:v>
                </c:pt>
                <c:pt idx="2">
                  <c:v>87.46</c:v>
                </c:pt>
                <c:pt idx="3">
                  <c:v>93.51</c:v>
                </c:pt>
                <c:pt idx="4">
                  <c:v>102.28</c:v>
                </c:pt>
              </c:numCache>
            </c:numRef>
          </c:val>
          <c:extLst>
            <c:ext xmlns:c16="http://schemas.microsoft.com/office/drawing/2014/chart" uri="{C3380CC4-5D6E-409C-BE32-E72D297353CC}">
              <c16:uniqueId val="{00000000-BB75-41E0-A9D8-D66A356C60F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BB75-41E0-A9D8-D66A356C60F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片品村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60">
        <f>データ!$R$6</f>
        <v>4554</v>
      </c>
      <c r="AM8" s="60"/>
      <c r="AN8" s="60"/>
      <c r="AO8" s="60"/>
      <c r="AP8" s="60"/>
      <c r="AQ8" s="60"/>
      <c r="AR8" s="60"/>
      <c r="AS8" s="60"/>
      <c r="AT8" s="59">
        <f>データ!$S$6</f>
        <v>391.76</v>
      </c>
      <c r="AU8" s="59"/>
      <c r="AV8" s="59"/>
      <c r="AW8" s="59"/>
      <c r="AX8" s="59"/>
      <c r="AY8" s="59"/>
      <c r="AZ8" s="59"/>
      <c r="BA8" s="59"/>
      <c r="BB8" s="59">
        <f>データ!$T$6</f>
        <v>11.62</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2"/>
      <c r="AE9" s="2"/>
      <c r="AF9" s="2"/>
      <c r="AG9" s="2"/>
      <c r="AH9" s="3"/>
      <c r="AI9" s="2"/>
      <c r="AJ9" s="2"/>
      <c r="AK9" s="2"/>
      <c r="AL9" s="65" t="s">
        <v>16</v>
      </c>
      <c r="AM9" s="65"/>
      <c r="AN9" s="65"/>
      <c r="AO9" s="65"/>
      <c r="AP9" s="65"/>
      <c r="AQ9" s="65"/>
      <c r="AR9" s="65"/>
      <c r="AS9" s="65"/>
      <c r="AT9" s="65" t="s">
        <v>17</v>
      </c>
      <c r="AU9" s="65"/>
      <c r="AV9" s="65"/>
      <c r="AW9" s="65"/>
      <c r="AX9" s="65"/>
      <c r="AY9" s="65"/>
      <c r="AZ9" s="65"/>
      <c r="BA9" s="65"/>
      <c r="BB9" s="65" t="s">
        <v>18</v>
      </c>
      <c r="BC9" s="65"/>
      <c r="BD9" s="65"/>
      <c r="BE9" s="65"/>
      <c r="BF9" s="65"/>
      <c r="BG9" s="65"/>
      <c r="BH9" s="65"/>
      <c r="BI9" s="65"/>
      <c r="BJ9" s="3"/>
      <c r="BK9" s="3"/>
      <c r="BL9" s="57" t="s">
        <v>19</v>
      </c>
      <c r="BM9" s="58"/>
      <c r="BN9" s="10" t="s">
        <v>20</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98.04</v>
      </c>
      <c r="Q10" s="59"/>
      <c r="R10" s="59"/>
      <c r="S10" s="59"/>
      <c r="T10" s="59"/>
      <c r="U10" s="59"/>
      <c r="V10" s="59"/>
      <c r="W10" s="60">
        <f>データ!$Q$6</f>
        <v>2160</v>
      </c>
      <c r="X10" s="60"/>
      <c r="Y10" s="60"/>
      <c r="Z10" s="60"/>
      <c r="AA10" s="60"/>
      <c r="AB10" s="60"/>
      <c r="AC10" s="60"/>
      <c r="AD10" s="2"/>
      <c r="AE10" s="2"/>
      <c r="AF10" s="2"/>
      <c r="AG10" s="2"/>
      <c r="AH10" s="2"/>
      <c r="AI10" s="2"/>
      <c r="AJ10" s="2"/>
      <c r="AK10" s="2"/>
      <c r="AL10" s="60">
        <f>データ!$U$6</f>
        <v>4395</v>
      </c>
      <c r="AM10" s="60"/>
      <c r="AN10" s="60"/>
      <c r="AO10" s="60"/>
      <c r="AP10" s="60"/>
      <c r="AQ10" s="60"/>
      <c r="AR10" s="60"/>
      <c r="AS10" s="60"/>
      <c r="AT10" s="59">
        <f>データ!$V$6</f>
        <v>13.86</v>
      </c>
      <c r="AU10" s="59"/>
      <c r="AV10" s="59"/>
      <c r="AW10" s="59"/>
      <c r="AX10" s="59"/>
      <c r="AY10" s="59"/>
      <c r="AZ10" s="59"/>
      <c r="BA10" s="59"/>
      <c r="BB10" s="59">
        <f>データ!$W$6</f>
        <v>317.10000000000002</v>
      </c>
      <c r="BC10" s="59"/>
      <c r="BD10" s="59"/>
      <c r="BE10" s="59"/>
      <c r="BF10" s="59"/>
      <c r="BG10" s="59"/>
      <c r="BH10" s="59"/>
      <c r="BI10" s="59"/>
      <c r="BJ10" s="2"/>
      <c r="BK10" s="2"/>
      <c r="BL10" s="61" t="s">
        <v>21</v>
      </c>
      <c r="BM10" s="6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25</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120</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8" t="s">
        <v>26</v>
      </c>
      <c r="D34" s="48"/>
      <c r="E34" s="48"/>
      <c r="F34" s="48"/>
      <c r="G34" s="48"/>
      <c r="H34" s="48"/>
      <c r="I34" s="48"/>
      <c r="J34" s="48"/>
      <c r="K34" s="48"/>
      <c r="L34" s="48"/>
      <c r="M34" s="48"/>
      <c r="N34" s="48"/>
      <c r="O34" s="48"/>
      <c r="P34" s="48"/>
      <c r="Q34" s="19"/>
      <c r="R34" s="48" t="s">
        <v>27</v>
      </c>
      <c r="S34" s="48"/>
      <c r="T34" s="48"/>
      <c r="U34" s="48"/>
      <c r="V34" s="48"/>
      <c r="W34" s="48"/>
      <c r="X34" s="48"/>
      <c r="Y34" s="48"/>
      <c r="Z34" s="48"/>
      <c r="AA34" s="48"/>
      <c r="AB34" s="48"/>
      <c r="AC34" s="48"/>
      <c r="AD34" s="48"/>
      <c r="AE34" s="48"/>
      <c r="AF34" s="19"/>
      <c r="AG34" s="48" t="s">
        <v>28</v>
      </c>
      <c r="AH34" s="48"/>
      <c r="AI34" s="48"/>
      <c r="AJ34" s="48"/>
      <c r="AK34" s="48"/>
      <c r="AL34" s="48"/>
      <c r="AM34" s="48"/>
      <c r="AN34" s="48"/>
      <c r="AO34" s="48"/>
      <c r="AP34" s="48"/>
      <c r="AQ34" s="48"/>
      <c r="AR34" s="48"/>
      <c r="AS34" s="48"/>
      <c r="AT34" s="48"/>
      <c r="AU34" s="19"/>
      <c r="AV34" s="48" t="s">
        <v>29</v>
      </c>
      <c r="AW34" s="48"/>
      <c r="AX34" s="48"/>
      <c r="AY34" s="48"/>
      <c r="AZ34" s="48"/>
      <c r="BA34" s="48"/>
      <c r="BB34" s="48"/>
      <c r="BC34" s="48"/>
      <c r="BD34" s="48"/>
      <c r="BE34" s="48"/>
      <c r="BF34" s="48"/>
      <c r="BG34" s="48"/>
      <c r="BH34" s="48"/>
      <c r="BI34" s="4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8"/>
      <c r="D35" s="48"/>
      <c r="E35" s="48"/>
      <c r="F35" s="48"/>
      <c r="G35" s="48"/>
      <c r="H35" s="48"/>
      <c r="I35" s="48"/>
      <c r="J35" s="48"/>
      <c r="K35" s="48"/>
      <c r="L35" s="48"/>
      <c r="M35" s="48"/>
      <c r="N35" s="48"/>
      <c r="O35" s="48"/>
      <c r="P35" s="48"/>
      <c r="Q35" s="19"/>
      <c r="R35" s="48"/>
      <c r="S35" s="48"/>
      <c r="T35" s="48"/>
      <c r="U35" s="48"/>
      <c r="V35" s="48"/>
      <c r="W35" s="48"/>
      <c r="X35" s="48"/>
      <c r="Y35" s="48"/>
      <c r="Z35" s="48"/>
      <c r="AA35" s="48"/>
      <c r="AB35" s="48"/>
      <c r="AC35" s="48"/>
      <c r="AD35" s="48"/>
      <c r="AE35" s="48"/>
      <c r="AF35" s="19"/>
      <c r="AG35" s="48"/>
      <c r="AH35" s="48"/>
      <c r="AI35" s="48"/>
      <c r="AJ35" s="48"/>
      <c r="AK35" s="48"/>
      <c r="AL35" s="48"/>
      <c r="AM35" s="48"/>
      <c r="AN35" s="48"/>
      <c r="AO35" s="48"/>
      <c r="AP35" s="48"/>
      <c r="AQ35" s="48"/>
      <c r="AR35" s="48"/>
      <c r="AS35" s="48"/>
      <c r="AT35" s="48"/>
      <c r="AU35" s="19"/>
      <c r="AV35" s="48"/>
      <c r="AW35" s="48"/>
      <c r="AX35" s="48"/>
      <c r="AY35" s="48"/>
      <c r="AZ35" s="48"/>
      <c r="BA35" s="48"/>
      <c r="BB35" s="48"/>
      <c r="BC35" s="48"/>
      <c r="BD35" s="48"/>
      <c r="BE35" s="48"/>
      <c r="BF35" s="48"/>
      <c r="BG35" s="48"/>
      <c r="BH35" s="48"/>
      <c r="BI35" s="4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8" t="s">
        <v>31</v>
      </c>
      <c r="D56" s="48"/>
      <c r="E56" s="48"/>
      <c r="F56" s="48"/>
      <c r="G56" s="48"/>
      <c r="H56" s="48"/>
      <c r="I56" s="48"/>
      <c r="J56" s="48"/>
      <c r="K56" s="48"/>
      <c r="L56" s="48"/>
      <c r="M56" s="48"/>
      <c r="N56" s="48"/>
      <c r="O56" s="48"/>
      <c r="P56" s="48"/>
      <c r="Q56" s="19"/>
      <c r="R56" s="48" t="s">
        <v>32</v>
      </c>
      <c r="S56" s="48"/>
      <c r="T56" s="48"/>
      <c r="U56" s="48"/>
      <c r="V56" s="48"/>
      <c r="W56" s="48"/>
      <c r="X56" s="48"/>
      <c r="Y56" s="48"/>
      <c r="Z56" s="48"/>
      <c r="AA56" s="48"/>
      <c r="AB56" s="48"/>
      <c r="AC56" s="48"/>
      <c r="AD56" s="48"/>
      <c r="AE56" s="48"/>
      <c r="AF56" s="19"/>
      <c r="AG56" s="48" t="s">
        <v>33</v>
      </c>
      <c r="AH56" s="48"/>
      <c r="AI56" s="48"/>
      <c r="AJ56" s="48"/>
      <c r="AK56" s="48"/>
      <c r="AL56" s="48"/>
      <c r="AM56" s="48"/>
      <c r="AN56" s="48"/>
      <c r="AO56" s="48"/>
      <c r="AP56" s="48"/>
      <c r="AQ56" s="48"/>
      <c r="AR56" s="48"/>
      <c r="AS56" s="48"/>
      <c r="AT56" s="48"/>
      <c r="AU56" s="19"/>
      <c r="AV56" s="48" t="s">
        <v>34</v>
      </c>
      <c r="AW56" s="48"/>
      <c r="AX56" s="48"/>
      <c r="AY56" s="48"/>
      <c r="AZ56" s="48"/>
      <c r="BA56" s="48"/>
      <c r="BB56" s="48"/>
      <c r="BC56" s="48"/>
      <c r="BD56" s="48"/>
      <c r="BE56" s="48"/>
      <c r="BF56" s="48"/>
      <c r="BG56" s="48"/>
      <c r="BH56" s="48"/>
      <c r="BI56" s="4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8"/>
      <c r="D57" s="48"/>
      <c r="E57" s="48"/>
      <c r="F57" s="48"/>
      <c r="G57" s="48"/>
      <c r="H57" s="48"/>
      <c r="I57" s="48"/>
      <c r="J57" s="48"/>
      <c r="K57" s="48"/>
      <c r="L57" s="48"/>
      <c r="M57" s="48"/>
      <c r="N57" s="48"/>
      <c r="O57" s="48"/>
      <c r="P57" s="48"/>
      <c r="Q57" s="19"/>
      <c r="R57" s="48"/>
      <c r="S57" s="48"/>
      <c r="T57" s="48"/>
      <c r="U57" s="48"/>
      <c r="V57" s="48"/>
      <c r="W57" s="48"/>
      <c r="X57" s="48"/>
      <c r="Y57" s="48"/>
      <c r="Z57" s="48"/>
      <c r="AA57" s="48"/>
      <c r="AB57" s="48"/>
      <c r="AC57" s="48"/>
      <c r="AD57" s="48"/>
      <c r="AE57" s="48"/>
      <c r="AF57" s="19"/>
      <c r="AG57" s="48"/>
      <c r="AH57" s="48"/>
      <c r="AI57" s="48"/>
      <c r="AJ57" s="48"/>
      <c r="AK57" s="48"/>
      <c r="AL57" s="48"/>
      <c r="AM57" s="48"/>
      <c r="AN57" s="48"/>
      <c r="AO57" s="48"/>
      <c r="AP57" s="48"/>
      <c r="AQ57" s="48"/>
      <c r="AR57" s="48"/>
      <c r="AS57" s="48"/>
      <c r="AT57" s="48"/>
      <c r="AU57" s="19"/>
      <c r="AV57" s="48"/>
      <c r="AW57" s="48"/>
      <c r="AX57" s="48"/>
      <c r="AY57" s="48"/>
      <c r="AZ57" s="48"/>
      <c r="BA57" s="48"/>
      <c r="BB57" s="48"/>
      <c r="BC57" s="48"/>
      <c r="BD57" s="48"/>
      <c r="BE57" s="48"/>
      <c r="BF57" s="48"/>
      <c r="BG57" s="48"/>
      <c r="BH57" s="48"/>
      <c r="BI57" s="4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9" t="s">
        <v>35</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7"/>
      <c r="BM60" s="78"/>
      <c r="BN60" s="78"/>
      <c r="BO60" s="78"/>
      <c r="BP60" s="78"/>
      <c r="BQ60" s="78"/>
      <c r="BR60" s="78"/>
      <c r="BS60" s="78"/>
      <c r="BT60" s="78"/>
      <c r="BU60" s="78"/>
      <c r="BV60" s="78"/>
      <c r="BW60" s="78"/>
      <c r="BX60" s="78"/>
      <c r="BY60" s="78"/>
      <c r="BZ60" s="79"/>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8" t="s">
        <v>37</v>
      </c>
      <c r="D79" s="48"/>
      <c r="E79" s="48"/>
      <c r="F79" s="48"/>
      <c r="G79" s="48"/>
      <c r="H79" s="48"/>
      <c r="I79" s="48"/>
      <c r="J79" s="48"/>
      <c r="K79" s="48"/>
      <c r="L79" s="48"/>
      <c r="M79" s="48"/>
      <c r="N79" s="48"/>
      <c r="O79" s="48"/>
      <c r="P79" s="48"/>
      <c r="Q79" s="48"/>
      <c r="R79" s="48"/>
      <c r="S79" s="48"/>
      <c r="T79" s="48"/>
      <c r="U79" s="19"/>
      <c r="V79" s="19"/>
      <c r="W79" s="48" t="s">
        <v>38</v>
      </c>
      <c r="X79" s="48"/>
      <c r="Y79" s="48"/>
      <c r="Z79" s="48"/>
      <c r="AA79" s="48"/>
      <c r="AB79" s="48"/>
      <c r="AC79" s="48"/>
      <c r="AD79" s="48"/>
      <c r="AE79" s="48"/>
      <c r="AF79" s="48"/>
      <c r="AG79" s="48"/>
      <c r="AH79" s="48"/>
      <c r="AI79" s="48"/>
      <c r="AJ79" s="48"/>
      <c r="AK79" s="48"/>
      <c r="AL79" s="48"/>
      <c r="AM79" s="48"/>
      <c r="AN79" s="48"/>
      <c r="AO79" s="19"/>
      <c r="AP79" s="19"/>
      <c r="AQ79" s="48" t="s">
        <v>39</v>
      </c>
      <c r="AR79" s="48"/>
      <c r="AS79" s="48"/>
      <c r="AT79" s="48"/>
      <c r="AU79" s="48"/>
      <c r="AV79" s="48"/>
      <c r="AW79" s="48"/>
      <c r="AX79" s="48"/>
      <c r="AY79" s="48"/>
      <c r="AZ79" s="48"/>
      <c r="BA79" s="48"/>
      <c r="BB79" s="48"/>
      <c r="BC79" s="48"/>
      <c r="BD79" s="48"/>
      <c r="BE79" s="48"/>
      <c r="BF79" s="48"/>
      <c r="BG79" s="48"/>
      <c r="BH79" s="4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8"/>
      <c r="D80" s="48"/>
      <c r="E80" s="48"/>
      <c r="F80" s="48"/>
      <c r="G80" s="48"/>
      <c r="H80" s="48"/>
      <c r="I80" s="48"/>
      <c r="J80" s="48"/>
      <c r="K80" s="48"/>
      <c r="L80" s="48"/>
      <c r="M80" s="48"/>
      <c r="N80" s="48"/>
      <c r="O80" s="48"/>
      <c r="P80" s="48"/>
      <c r="Q80" s="48"/>
      <c r="R80" s="48"/>
      <c r="S80" s="48"/>
      <c r="T80" s="48"/>
      <c r="U80" s="19"/>
      <c r="V80" s="19"/>
      <c r="W80" s="48"/>
      <c r="X80" s="48"/>
      <c r="Y80" s="48"/>
      <c r="Z80" s="48"/>
      <c r="AA80" s="48"/>
      <c r="AB80" s="48"/>
      <c r="AC80" s="48"/>
      <c r="AD80" s="48"/>
      <c r="AE80" s="48"/>
      <c r="AF80" s="48"/>
      <c r="AG80" s="48"/>
      <c r="AH80" s="48"/>
      <c r="AI80" s="48"/>
      <c r="AJ80" s="48"/>
      <c r="AK80" s="48"/>
      <c r="AL80" s="48"/>
      <c r="AM80" s="48"/>
      <c r="AN80" s="48"/>
      <c r="AO80" s="19"/>
      <c r="AP80" s="19"/>
      <c r="AQ80" s="48"/>
      <c r="AR80" s="48"/>
      <c r="AS80" s="48"/>
      <c r="AT80" s="48"/>
      <c r="AU80" s="48"/>
      <c r="AV80" s="48"/>
      <c r="AW80" s="48"/>
      <c r="AX80" s="48"/>
      <c r="AY80" s="48"/>
      <c r="AZ80" s="48"/>
      <c r="BA80" s="48"/>
      <c r="BB80" s="48"/>
      <c r="BC80" s="48"/>
      <c r="BD80" s="48"/>
      <c r="BE80" s="48"/>
      <c r="BF80" s="48"/>
      <c r="BG80" s="48"/>
      <c r="BH80" s="4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8U2ASFMoYIfRirNpXBT7pdIMWNjC/qjjxscQhVDnzMFyV7qCmuyqgr79GH8WH7BtGUrL+WdiJ9YBMJH71ap2gQ==" saltValue="7CtjdLPiVb0/g7hwaejst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104434</v>
      </c>
      <c r="D6" s="33">
        <f t="shared" si="3"/>
        <v>47</v>
      </c>
      <c r="E6" s="33">
        <f t="shared" si="3"/>
        <v>1</v>
      </c>
      <c r="F6" s="33">
        <f t="shared" si="3"/>
        <v>0</v>
      </c>
      <c r="G6" s="33">
        <f t="shared" si="3"/>
        <v>0</v>
      </c>
      <c r="H6" s="33" t="str">
        <f t="shared" si="3"/>
        <v>群馬県　片品村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98.04</v>
      </c>
      <c r="Q6" s="34">
        <f t="shared" si="3"/>
        <v>2160</v>
      </c>
      <c r="R6" s="34">
        <f t="shared" si="3"/>
        <v>4554</v>
      </c>
      <c r="S6" s="34">
        <f t="shared" si="3"/>
        <v>391.76</v>
      </c>
      <c r="T6" s="34">
        <f t="shared" si="3"/>
        <v>11.62</v>
      </c>
      <c r="U6" s="34">
        <f t="shared" si="3"/>
        <v>4395</v>
      </c>
      <c r="V6" s="34">
        <f t="shared" si="3"/>
        <v>13.86</v>
      </c>
      <c r="W6" s="34">
        <f t="shared" si="3"/>
        <v>317.10000000000002</v>
      </c>
      <c r="X6" s="35">
        <f>IF(X7="",NA(),X7)</f>
        <v>144.69999999999999</v>
      </c>
      <c r="Y6" s="35">
        <f t="shared" ref="Y6:AG6" si="4">IF(Y7="",NA(),Y7)</f>
        <v>139.08000000000001</v>
      </c>
      <c r="Z6" s="35">
        <f t="shared" si="4"/>
        <v>135.79</v>
      </c>
      <c r="AA6" s="35">
        <f t="shared" si="4"/>
        <v>134.33000000000001</v>
      </c>
      <c r="AB6" s="35">
        <f t="shared" si="4"/>
        <v>149.59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300.77</v>
      </c>
      <c r="BF6" s="35">
        <f t="shared" ref="BF6:BN6" si="7">IF(BF7="",NA(),BF7)</f>
        <v>286.57</v>
      </c>
      <c r="BG6" s="35">
        <f t="shared" si="7"/>
        <v>269.85000000000002</v>
      </c>
      <c r="BH6" s="35">
        <f t="shared" si="7"/>
        <v>234.81</v>
      </c>
      <c r="BI6" s="35">
        <f t="shared" si="7"/>
        <v>222.38</v>
      </c>
      <c r="BJ6" s="35">
        <f t="shared" si="7"/>
        <v>1113.76</v>
      </c>
      <c r="BK6" s="35">
        <f t="shared" si="7"/>
        <v>1125.69</v>
      </c>
      <c r="BL6" s="35">
        <f t="shared" si="7"/>
        <v>1134.67</v>
      </c>
      <c r="BM6" s="35">
        <f t="shared" si="7"/>
        <v>1144.79</v>
      </c>
      <c r="BN6" s="35">
        <f t="shared" si="7"/>
        <v>1061.58</v>
      </c>
      <c r="BO6" s="34" t="str">
        <f>IF(BO7="","",IF(BO7="-","【-】","【"&amp;SUBSTITUTE(TEXT(BO7,"#,##0.00"),"-","△")&amp;"】"))</f>
        <v>【1,141.75】</v>
      </c>
      <c r="BP6" s="35">
        <f>IF(BP7="",NA(),BP7)</f>
        <v>134.72</v>
      </c>
      <c r="BQ6" s="35">
        <f t="shared" ref="BQ6:BY6" si="8">IF(BQ7="",NA(),BQ7)</f>
        <v>130.13999999999999</v>
      </c>
      <c r="BR6" s="35">
        <f t="shared" si="8"/>
        <v>127.74</v>
      </c>
      <c r="BS6" s="35">
        <f t="shared" si="8"/>
        <v>127.29</v>
      </c>
      <c r="BT6" s="35">
        <f t="shared" si="8"/>
        <v>119.02</v>
      </c>
      <c r="BU6" s="35">
        <f t="shared" si="8"/>
        <v>34.25</v>
      </c>
      <c r="BV6" s="35">
        <f t="shared" si="8"/>
        <v>46.48</v>
      </c>
      <c r="BW6" s="35">
        <f t="shared" si="8"/>
        <v>40.6</v>
      </c>
      <c r="BX6" s="35">
        <f t="shared" si="8"/>
        <v>56.04</v>
      </c>
      <c r="BY6" s="35">
        <f t="shared" si="8"/>
        <v>58.52</v>
      </c>
      <c r="BZ6" s="34" t="str">
        <f>IF(BZ7="","",IF(BZ7="-","【-】","【"&amp;SUBSTITUTE(TEXT(BZ7,"#,##0.00"),"-","△")&amp;"】"))</f>
        <v>【54.93】</v>
      </c>
      <c r="CA6" s="35">
        <f>IF(CA7="",NA(),CA7)</f>
        <v>79.75</v>
      </c>
      <c r="CB6" s="35">
        <f t="shared" ref="CB6:CJ6" si="9">IF(CB7="",NA(),CB7)</f>
        <v>85.57</v>
      </c>
      <c r="CC6" s="35">
        <f t="shared" si="9"/>
        <v>87.46</v>
      </c>
      <c r="CD6" s="35">
        <f t="shared" si="9"/>
        <v>93.51</v>
      </c>
      <c r="CE6" s="35">
        <f t="shared" si="9"/>
        <v>102.28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20.03</v>
      </c>
      <c r="CM6" s="35">
        <f t="shared" ref="CM6:CU6" si="10">IF(CM7="",NA(),CM7)</f>
        <v>19.07</v>
      </c>
      <c r="CN6" s="35">
        <f t="shared" si="10"/>
        <v>18.73</v>
      </c>
      <c r="CO6" s="35">
        <f t="shared" si="10"/>
        <v>18.399999999999999</v>
      </c>
      <c r="CP6" s="35">
        <f t="shared" si="10"/>
        <v>17.399999999999999</v>
      </c>
      <c r="CQ6" s="35">
        <f t="shared" si="10"/>
        <v>57.55</v>
      </c>
      <c r="CR6" s="35">
        <f t="shared" si="10"/>
        <v>57.43</v>
      </c>
      <c r="CS6" s="35">
        <f t="shared" si="10"/>
        <v>57.29</v>
      </c>
      <c r="CT6" s="35">
        <f t="shared" si="10"/>
        <v>55.9</v>
      </c>
      <c r="CU6" s="35">
        <f t="shared" si="10"/>
        <v>57.3</v>
      </c>
      <c r="CV6" s="34" t="str">
        <f>IF(CV7="","",IF(CV7="-","【-】","【"&amp;SUBSTITUTE(TEXT(CV7,"#,##0.00"),"-","△")&amp;"】"))</f>
        <v>【56.91】</v>
      </c>
      <c r="CW6" s="35">
        <f>IF(CW7="",NA(),CW7)</f>
        <v>93.12</v>
      </c>
      <c r="CX6" s="35">
        <f t="shared" ref="CX6:DF6" si="11">IF(CX7="",NA(),CX7)</f>
        <v>92.77</v>
      </c>
      <c r="CY6" s="35">
        <f t="shared" si="11"/>
        <v>92.66</v>
      </c>
      <c r="CZ6" s="35">
        <f t="shared" si="11"/>
        <v>93.97</v>
      </c>
      <c r="DA6" s="35">
        <f t="shared" si="11"/>
        <v>93.62</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5">
        <f t="shared" si="14"/>
        <v>0.25</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104434</v>
      </c>
      <c r="D7" s="37">
        <v>47</v>
      </c>
      <c r="E7" s="37">
        <v>1</v>
      </c>
      <c r="F7" s="37">
        <v>0</v>
      </c>
      <c r="G7" s="37">
        <v>0</v>
      </c>
      <c r="H7" s="37" t="s">
        <v>107</v>
      </c>
      <c r="I7" s="37" t="s">
        <v>108</v>
      </c>
      <c r="J7" s="37" t="s">
        <v>109</v>
      </c>
      <c r="K7" s="37" t="s">
        <v>110</v>
      </c>
      <c r="L7" s="37" t="s">
        <v>111</v>
      </c>
      <c r="M7" s="37" t="s">
        <v>112</v>
      </c>
      <c r="N7" s="38" t="s">
        <v>113</v>
      </c>
      <c r="O7" s="38" t="s">
        <v>114</v>
      </c>
      <c r="P7" s="38">
        <v>98.04</v>
      </c>
      <c r="Q7" s="38">
        <v>2160</v>
      </c>
      <c r="R7" s="38">
        <v>4554</v>
      </c>
      <c r="S7" s="38">
        <v>391.76</v>
      </c>
      <c r="T7" s="38">
        <v>11.62</v>
      </c>
      <c r="U7" s="38">
        <v>4395</v>
      </c>
      <c r="V7" s="38">
        <v>13.86</v>
      </c>
      <c r="W7" s="38">
        <v>317.10000000000002</v>
      </c>
      <c r="X7" s="38">
        <v>144.69999999999999</v>
      </c>
      <c r="Y7" s="38">
        <v>139.08000000000001</v>
      </c>
      <c r="Z7" s="38">
        <v>135.79</v>
      </c>
      <c r="AA7" s="38">
        <v>134.33000000000001</v>
      </c>
      <c r="AB7" s="38">
        <v>149.59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300.77</v>
      </c>
      <c r="BF7" s="38">
        <v>286.57</v>
      </c>
      <c r="BG7" s="38">
        <v>269.85000000000002</v>
      </c>
      <c r="BH7" s="38">
        <v>234.81</v>
      </c>
      <c r="BI7" s="38">
        <v>222.38</v>
      </c>
      <c r="BJ7" s="38">
        <v>1113.76</v>
      </c>
      <c r="BK7" s="38">
        <v>1125.69</v>
      </c>
      <c r="BL7" s="38">
        <v>1134.67</v>
      </c>
      <c r="BM7" s="38">
        <v>1144.79</v>
      </c>
      <c r="BN7" s="38">
        <v>1061.58</v>
      </c>
      <c r="BO7" s="38">
        <v>1141.75</v>
      </c>
      <c r="BP7" s="38">
        <v>134.72</v>
      </c>
      <c r="BQ7" s="38">
        <v>130.13999999999999</v>
      </c>
      <c r="BR7" s="38">
        <v>127.74</v>
      </c>
      <c r="BS7" s="38">
        <v>127.29</v>
      </c>
      <c r="BT7" s="38">
        <v>119.02</v>
      </c>
      <c r="BU7" s="38">
        <v>34.25</v>
      </c>
      <c r="BV7" s="38">
        <v>46.48</v>
      </c>
      <c r="BW7" s="38">
        <v>40.6</v>
      </c>
      <c r="BX7" s="38">
        <v>56.04</v>
      </c>
      <c r="BY7" s="38">
        <v>58.52</v>
      </c>
      <c r="BZ7" s="38">
        <v>54.93</v>
      </c>
      <c r="CA7" s="38">
        <v>79.75</v>
      </c>
      <c r="CB7" s="38">
        <v>85.57</v>
      </c>
      <c r="CC7" s="38">
        <v>87.46</v>
      </c>
      <c r="CD7" s="38">
        <v>93.51</v>
      </c>
      <c r="CE7" s="38">
        <v>102.28</v>
      </c>
      <c r="CF7" s="38">
        <v>501.18</v>
      </c>
      <c r="CG7" s="38">
        <v>376.61</v>
      </c>
      <c r="CH7" s="38">
        <v>440.03</v>
      </c>
      <c r="CI7" s="38">
        <v>304.35000000000002</v>
      </c>
      <c r="CJ7" s="38">
        <v>296.3</v>
      </c>
      <c r="CK7" s="38">
        <v>292.18</v>
      </c>
      <c r="CL7" s="38">
        <v>20.03</v>
      </c>
      <c r="CM7" s="38">
        <v>19.07</v>
      </c>
      <c r="CN7" s="38">
        <v>18.73</v>
      </c>
      <c r="CO7" s="38">
        <v>18.399999999999999</v>
      </c>
      <c r="CP7" s="38">
        <v>17.399999999999999</v>
      </c>
      <c r="CQ7" s="38">
        <v>57.55</v>
      </c>
      <c r="CR7" s="38">
        <v>57.43</v>
      </c>
      <c r="CS7" s="38">
        <v>57.29</v>
      </c>
      <c r="CT7" s="38">
        <v>55.9</v>
      </c>
      <c r="CU7" s="38">
        <v>57.3</v>
      </c>
      <c r="CV7" s="38">
        <v>56.91</v>
      </c>
      <c r="CW7" s="38">
        <v>93.12</v>
      </c>
      <c r="CX7" s="38">
        <v>92.77</v>
      </c>
      <c r="CY7" s="38">
        <v>92.66</v>
      </c>
      <c r="CZ7" s="38">
        <v>93.97</v>
      </c>
      <c r="DA7" s="38">
        <v>93.62</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0.25</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錦作</cp:lastModifiedBy>
  <cp:lastPrinted>2019-01-16T09:32:29Z</cp:lastPrinted>
  <dcterms:created xsi:type="dcterms:W3CDTF">2018-12-03T08:42:28Z</dcterms:created>
  <dcterms:modified xsi:type="dcterms:W3CDTF">2019-01-16T09:40:26Z</dcterms:modified>
  <cp:category/>
</cp:coreProperties>
</file>