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<sst xmlns="http://schemas.openxmlformats.org/spreadsheetml/2006/main" count="1056" uniqueCount="571">
  <si>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</si>
  <si>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</si>
  <si>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</si>
  <si>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</si>
  <si>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</si>
  <si>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</si>
  <si>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</si>
  <si>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</si>
  <si>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</si>
  <si>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</si>
  <si>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</si>
  <si>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</si>
  <si>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</si>
  <si>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</si>
  <si>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</si>
  <si>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</si>
  <si>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</si>
  <si>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</si>
  <si>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</si>
  <si>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</si>
  <si>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</si>
  <si>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</si>
  <si>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</si>
  <si>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</si>
  <si>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</si>
  <si>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</si>
  <si>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</si>
  <si>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</si>
  <si>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</si>
  <si>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</si>
  <si>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</si>
  <si>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</si>
  <si>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</si>
  <si>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</si>
  <si>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</si>
  <si>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</si>
  <si>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</si>
  <si>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</si>
  <si>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</si>
  <si>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</si>
  <si>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</si>
  <si>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</si>
  <si>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</si>
  <si>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</si>
  <si>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</si>
  <si>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</si>
  <si>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</si>
  <si>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</si>
  <si>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</si>
  <si>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</si>
  <si>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</si>
  <si>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</si>
  <si>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</si>
  <si>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</si>
  <si>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</si>
  <si>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</si>
  <si>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</si>
  <si>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</si>
  <si>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</si>
  <si>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</si>
  <si>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</si>
  <si>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</si>
  <si>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</si>
  <si>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</si>
  <si>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</si>
  <si>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</si>
  <si>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</si>
  <si>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</si>
  <si>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</si>
  <si>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</si>
  <si>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</si>
  <si>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</si>
  <si>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</si>
  <si>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</si>
  <si>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</si>
  <si>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</si>
  <si>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</si>
  <si>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</si>
  <si>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</si>
  <si>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</si>
  <si>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</si>
  <si>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片品村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</si>
  <si>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</si>
  <si>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</si>
  <si>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</si>
  <si>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</si>
  <si>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</si>
  <si>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</si>
  <si>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</si>
  <si>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</si>
  <si>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</si>
  <si>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</si>
  <si>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</si>
  <si>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</si>
  <si>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</si>
  <si>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</si>
  <si>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</si>
  <si>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</si>
  <si>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</si>
  <si>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</si>
  <si>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</si>
  <si>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</si>
  <si>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</si>
  <si>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</si>
  <si>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</si>
  <si>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</si>
  <si>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</si>
  <si>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</si>
  <si>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</si>
  <si>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</si>
  <si>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</si>
  <si>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</si>
  <si>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</si>
  <si>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</si>
  <si>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</si>
  <si>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</si>
  <si>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</si>
  <si>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</si>
  <si>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</si>
  <si>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</si>
  <si>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</si>
  <si>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</si>
  <si>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</si>
  <si>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</si>
  <si>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</si>
  <si>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</si>
  <si>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</si>
  <si>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</si>
  <si>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</si>
  <si>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</si>
  <si>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</si>
  <si>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</si>
  <si>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</si>
  <si>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-2.3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</si>
  <si>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</si>
  <si>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</si>
  <si>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</si>
  <si>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</si>
  <si>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</si>
  <si>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</si>
  <si>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</si>
  <si>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</si>
  <si>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</si>
  <si>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</si>
  <si>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</si>
  <si>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</si>
  <si>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</si>
  <si>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</si>
  <si>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</si>
  <si>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</si>
  <si>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</si>
  <si>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</si>
  <si>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</si>
  <si>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</si>
  <si>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</si>
  <si>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</si>
  <si>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</si>
  <si>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</si>
  <si>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</si>
  <si>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</si>
  <si>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</si>
  <si>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</si>
  <si>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</si>
  <si>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</si>
  <si>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</si>
  <si>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</si>
  <si>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</si>
  <si>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</si>
  <si>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</si>
  <si>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</si>
  <si>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</si>
  <si>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</si>
  <si>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</si>
  <si>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</si>
  <si>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</si>
  <si>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</si>
  <si>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</si>
  <si>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</si>
  <si>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</si>
  <si>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</si>
  <si>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</si>
  <si>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</si>
  <si>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</si>
  <si>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</si>
  <si>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</si>
  <si>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</si>
  <si>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</si>
  <si>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</si>
  <si>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</si>
  <si>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</si>
  <si>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</si>
  <si>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</si>
  <si>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</si>
  <si>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群馬県片品村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</si>
  <si>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</si>
  <si>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</si>
  <si>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</si>
  <si>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</si>
  <si>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</si>
  <si>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</si>
  <si>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</si>
  <si>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</si>
  <si>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</si>
  <si>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</si>
  <si>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</si>
  <si>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</si>
  <si>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</si>
  <si>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</si>
  <si>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</si>
  <si>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</si>
  <si>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</si>
  <si>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</si>
  <si>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</si>
  <si>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</si>
  <si>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</si>
  <si>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</si>
  <si>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</si>
  <si>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</si>
  <si>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</si>
  <si>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</si>
  <si>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</si>
  <si>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</si>
  <si>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</si>
  <si>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</si>
  <si>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</si>
  <si>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</si>
  <si>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</si>
  <si>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</si>
  <si>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</si>
  <si>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</si>
  <si>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</si>
  <si>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</si>
  <si>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</si>
  <si>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</si>
  <si>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</si>
  <si>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</si>
  <si>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</si>
  <si>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</si>
  <si>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</si>
  <si>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</si>
  <si>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</si>
  <si>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</si>
  <si>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</si>
  <si>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</si>
  <si>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</si>
  <si>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</si>
  <si>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</si>
  <si>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</si>
  <si>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</si>
  <si>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</si>
  <si>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</si>
  <si>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</si>
  <si>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</si>
  <si>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</si>
  <si>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</si>
  <si>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</si>
  <si>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</si>
  <si>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</si>
  <si>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</si>
  <si>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</si>
  <si>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</si>
  <si>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</si>
  <si>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</si>
  <si>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</si>
  <si>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</si>
  <si>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</si>
  <si>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</si>
  <si>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</si>
  <si>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</si>
  <si>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</si>
  <si>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</si>
  <si>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</si>
  <si>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</si>
  <si>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</si>
  <si>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</si>
  <si>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</si>
  <si>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</si>
  <si>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</si>
  <si>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</si>
  <si>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</si>
  <si>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</si>
  <si>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</si>
  <si>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</si>
  <si>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</si>
  <si>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</si>
  <si>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</si>
  <si>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</si>
  <si>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</si>
  <si>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</si>
  <si>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</si>
  <si>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</si>
  <si>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</si>
  <si>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</si>
  <si>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</si>
  <si>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</si>
  <si>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</si>
  <si>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</si>
  <si>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</si>
  <si>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</si>
  <si>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</si>
  <si>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</si>
  <si>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</si>
  <si>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</si>
  <si>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</si>
  <si>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</si>
  <si>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</si>
  <si>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</si>
  <si>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</si>
  <si>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</si>
  <si>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観光施設</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</si>
  <si>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</si>
  <si>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</si>
  <si>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</si>
  <si>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</si>
  <si>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</si>
  <si>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</si>
  <si>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</si>
  <si>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</si>
  <si>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</si>
  <si>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</si>
  <si>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</si>
  <si>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</si>
  <si>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</si>
  <si>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</si>
  <si>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</si>
  <si>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</si>
  <si>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</si>
  <si>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</si>
  <si>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</si>
  <si>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</si>
  <si>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</si>
  <si>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</si>
  <si>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</si>
  <si>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</si>
  <si>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</si>
  <si>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</si>
  <si>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</si>
  <si>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</si>
  <si>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</si>
  <si>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</si>
  <si>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</si>
  <si>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群馬県片品村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</si>
  <si>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</si>
  <si>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</si>
  <si>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</si>
  <si>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</si>
  <si>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</si>
  <si>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</si>
  <si>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</si>
  <si>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</si>
  <si>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</si>
  <si>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</si>
  <si>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</si>
  <si>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</si>
  <si>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</si>
  <si>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</si>
  <si>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</si>
  <si>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</si>
  <si>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</si>
  <si>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</si>
  <si>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</si>
  <si>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</si>
  <si>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</si>
  <si>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</si>
  <si>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</si>
  <si>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</si>
  <si>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</si>
  <si>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</si>
  <si>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</si>
  <si>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</si>
  <si>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</si>
  <si>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</si>
  <si>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</si>
  <si>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</si>
  <si>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</si>
  <si>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</si>
  <si>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</si>
  <si>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</si>
  <si>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</si>
  <si>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観光施設事業特別会計</t>
    <phoneticPr fontId="5"/>
  </si>
  <si>
    <t>法適用企業</t>
    <phoneticPr fontId="5"/>
  </si>
  <si>
    <t>簡易水道事業特別会計</t>
    <phoneticPr fontId="5"/>
  </si>
  <si>
    <t>法非適用企業</t>
    <phoneticPr fontId="5"/>
  </si>
  <si>
    <t>下水道事業等特別会計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</si>
  <si>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</si>
  <si>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</si>
  <si>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</si>
  <si>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</si>
  <si>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</si>
  <si>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</si>
  <si>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</si>
  <si>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</si>
  <si>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</si>
  <si>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</si>
  <si>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</si>
  <si>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</si>
  <si>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</si>
  <si>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</si>
  <si>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</si>
  <si>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</si>
  <si>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</si>
  <si>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</si>
  <si>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</si>
  <si>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</si>
  <si>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</si>
  <si>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</si>
  <si>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</si>
  <si>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</si>
  <si>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</si>
  <si>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</si>
  <si>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</si>
  <si>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</si>
  <si>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</si>
  <si>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</si>
  <si>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</si>
  <si>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</si>
  <si>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</si>
  <si>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</si>
  <si>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</si>
  <si>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</si>
  <si>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</si>
  <si>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</si>
  <si>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</si>
  <si>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</si>
  <si>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</si>
  <si>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</si>
  <si>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</si>
  <si>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</si>
  <si>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</si>
  <si>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</si>
  <si>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</si>
  <si>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</si>
  <si>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</si>
  <si>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</si>
  <si>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</si>
  <si>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</si>
  <si>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</si>
  <si>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</si>
  <si>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</si>
  <si>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</si>
  <si>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</si>
  <si>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下水道事業等特別会計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</si>
  <si>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</si>
  <si>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</si>
  <si>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観光施設事業特別会計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</si>
  <si>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</si>
  <si>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</si>
  <si>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</si>
  <si>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</si>
  <si>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</si>
  <si>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</si>
  <si>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</si>
  <si>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</si>
  <si>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</si>
  <si>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</si>
  <si>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</si>
  <si>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</si>
  <si>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</si>
  <si>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</si>
  <si>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</si>
  <si>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</si>
  <si>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</si>
  <si>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</si>
  <si>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</si>
  <si>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</si>
  <si>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</si>
  <si>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</si>
  <si>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</si>
  <si>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</si>
  <si>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</si>
  <si>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</si>
  <si>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</si>
  <si>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</si>
  <si>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</si>
  <si>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</si>
  <si>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</si>
  <si>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</si>
  <si>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</si>
  <si>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</si>
  <si>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</si>
  <si>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</si>
  <si>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</si>
  <si>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</si>
  <si>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</si>
  <si>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</si>
  <si>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</si>
  <si>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</si>
  <si>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</si>
  <si>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</si>
  <si>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</si>
  <si>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</si>
  <si>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</si>
  <si>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</si>
  <si>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</si>
  <si>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</si>
  <si>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</si>
  <si>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</si>
  <si>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</si>
  <si>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</si>
  <si>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</si>
  <si>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</si>
  <si>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</si>
  <si>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</si>
  <si>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</si>
  <si>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</si>
  <si>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</si>
  <si>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</si>
  <si>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</si>
  <si>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</si>
  <si>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</si>
  <si>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</si>
  <si>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</si>
  <si>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</si>
  <si>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</si>
  <si>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</si>
  <si>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</si>
  <si>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</si>
  <si>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</si>
  <si>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</si>
  <si>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</si>
  <si>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</si>
  <si>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</si>
  <si>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</si>
  <si>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</si>
  <si>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</si>
  <si>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</si>
  <si>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</si>
  <si>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</si>
  <si>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</si>
  <si>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</si>
  <si>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</si>
  <si>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</si>
  <si>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0.44</t>
  </si>
  <si>
    <t>▲ 6.58</t>
  </si>
  <si>
    <t>▲ 13.57</t>
  </si>
  <si>
    <t>▲ 9.63</t>
  </si>
  <si>
    <t>後期高齢者医療特別会計</t>
  </si>
  <si>
    <t>▲ 0.06</t>
  </si>
  <si>
    <t>一般会計</t>
  </si>
  <si>
    <t>観光施設事業特別会計</t>
  </si>
  <si>
    <t>国民健康保険特別会計</t>
  </si>
  <si>
    <t>介護保険特別会計</t>
  </si>
  <si>
    <t>簡易水道事業特別会計</t>
  </si>
  <si>
    <t>下水道事業等特別会計</t>
  </si>
  <si>
    <t>その他会計（赤字）</t>
  </si>
  <si>
    <t>その他会計（黒字）</t>
  </si>
  <si>
    <t>利根東部衛生施設組合</t>
    <rPh sb="0" eb="10">
      <t>トネトウブ</t>
    </rPh>
    <phoneticPr fontId="2"/>
  </si>
  <si>
    <t>利根沼田広域市町村圏振興整備組合</t>
    <rPh sb="0" eb="2">
      <t>トネ</t>
    </rPh>
    <rPh sb="2" eb="4">
      <t>ヌマタ</t>
    </rPh>
    <rPh sb="4" eb="6">
      <t>コウイキ</t>
    </rPh>
    <rPh sb="6" eb="9">
      <t>シチョウソン</t>
    </rPh>
    <rPh sb="9" eb="10">
      <t>ケン</t>
    </rPh>
    <rPh sb="10" eb="12">
      <t>シンコウ</t>
    </rPh>
    <rPh sb="12" eb="14">
      <t>セイビ</t>
    </rPh>
    <rPh sb="14" eb="16">
      <t>クミアイ</t>
    </rPh>
    <phoneticPr fontId="2"/>
  </si>
  <si>
    <t>利根沼田学校組合</t>
    <rPh sb="0" eb="2">
      <t>トネ</t>
    </rPh>
    <rPh sb="2" eb="4">
      <t>ヌマタ</t>
    </rPh>
    <rPh sb="4" eb="6">
      <t>ガッコウ</t>
    </rPh>
    <rPh sb="6" eb="8">
      <t>クミアイ</t>
    </rPh>
    <phoneticPr fontId="2"/>
  </si>
  <si>
    <t>群馬県市町村会館監理組合</t>
    <rPh sb="0" eb="3">
      <t>グンマケン</t>
    </rPh>
    <rPh sb="3" eb="6">
      <t>シチョウソン</t>
    </rPh>
    <rPh sb="6" eb="8">
      <t>カイカン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</si>
  <si>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</si>
  <si>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</si>
  <si>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2">
      <t>グンマ</t>
    </rPh>
    <rPh sb="2" eb="3">
      <t>ケン</t>
    </rPh>
    <rPh sb="3" eb="5">
      <t>コウキ</t>
    </rPh>
    <rPh sb="5" eb="8">
      <t>コウレイシャ</t>
    </rPh>
    <rPh sb="8" eb="10">
      <t>イリョウ</t>
    </rPh>
    <rPh sb="10" eb="12">
      <t>コウイキ</t>
    </rPh>
    <rPh sb="12" eb="14">
      <t>レンゴウ</t>
    </rPh>
    <rPh sb="15" eb="17">
      <t>ジギョウ</t>
    </rPh>
    <rPh sb="17" eb="19">
      <t>カイケイ</t>
    </rPh>
    <phoneticPr fontId="2"/>
  </si>
  <si>
    <t>片品村振興公社（株）</t>
    <rPh sb="0" eb="3">
      <t>カタシナムラ</t>
    </rPh>
    <rPh sb="3" eb="5">
      <t>シンコウ</t>
    </rPh>
    <rPh sb="5" eb="7">
      <t>コウシャ</t>
    </rPh>
    <rPh sb="7" eb="10">
      <t>カブ</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</si>
  <si>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</si>
  <si>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</si>
  <si>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</si>
  <si>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</si>
  <si>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</si>
  <si>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</si>
  <si>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</si>
  <si>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</si>
  <si>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</si>
  <si>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</si>
  <si>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</si>
  <si>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</si>
  <si>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</si>
  <si>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</si>
  <si>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地方債等の償還が進んでいることから将来負担比率は過去５年間算出されず、実質公債費比率も類似団体と同様に減少傾向にある。
良好な財政状況を保っているが、公共施設の耐震化対策や新規事業などに要する経費負担増が見込まれることから、適正な事業の実施、財源の確保に努めていく必要がある。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</si>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</sst>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93614</c:v>
                </c:pt>
                <c:pt idx="1">
                  <c:v>89795</c:v>
                </c:pt>
                <c:pt idx="2">
                  <c:v>215486</c:v>
                </c:pt>
                <c:pt idx="3">
                  <c:v>200363</c:v>
                </c:pt>
                <c:pt idx="4">
                  <c:v>332838</c:v>
                </c:pt>
              </c:numCache>
            </c:numRef>
          </c:val>
          <c:smooth val="0"/>
        </c:ser>
        <c:dLbls>
          <c:showLegendKey val="0"/>
          <c:showVal val="0"/>
          <c:showCatName val="0"/>
          <c:showSerName val="0"/>
          <c:showPercent val="0"/>
          <c:showBubbleSize val="0"/>
        </c:dLbls>
        <c:marker val="1"/>
        <c:smooth val="0"/>
        <c:axId val="187619584"/>
        <c:axId val="188121472"/>
      </c:lineChart>
      <c:catAx>
        <c:axId val="1876195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121472"/>
        <c:crosses val="autoZero"/>
        <c:auto val="1"/>
        <c:lblAlgn val="ctr"/>
        <c:lblOffset val="100"/>
        <c:tickLblSkip val="1"/>
        <c:tickMarkSkip val="1"/>
        <c:noMultiLvlLbl val="0"/>
      </c:catAx>
      <c:valAx>
        <c:axId val="18812147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619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6.65</c:v>
                </c:pt>
                <c:pt idx="1">
                  <c:v>8.26</c:v>
                </c:pt>
                <c:pt idx="2">
                  <c:v>10.1</c:v>
                </c:pt>
                <c:pt idx="3">
                  <c:v>8.8800000000000008</c:v>
                </c:pt>
                <c:pt idx="4">
                  <c:v>10.9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48.35</c:v>
                </c:pt>
                <c:pt idx="1">
                  <c:v>51.07</c:v>
                </c:pt>
                <c:pt idx="2">
                  <c:v>48.63</c:v>
                </c:pt>
                <c:pt idx="3">
                  <c:v>44.5</c:v>
                </c:pt>
                <c:pt idx="4">
                  <c:v>36.46</c:v>
                </c:pt>
              </c:numCache>
            </c:numRef>
          </c:val>
        </c:ser>
        <c:dLbls>
          <c:showLegendKey val="0"/>
          <c:showVal val="0"/>
          <c:showCatName val="0"/>
          <c:showSerName val="0"/>
          <c:showPercent val="0"/>
          <c:showBubbleSize val="0"/>
        </c:dLbls>
        <c:gapWidth val="250"/>
        <c:overlap val="100"/>
        <c:axId val="203629696"/>
        <c:axId val="203631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-0.44</c:v>
                </c:pt>
                <c:pt idx="1">
                  <c:v>1.73</c:v>
                </c:pt>
                <c:pt idx="2">
                  <c:v>-6.58</c:v>
                </c:pt>
                <c:pt idx="3">
                  <c:v>-13.57</c:v>
                </c:pt>
                <c:pt idx="4">
                  <c:v>-9.6300000000000008</c:v>
                </c:pt>
              </c:numCache>
            </c:numRef>
          </c:val>
          <c:smooth val="0"/>
        </c:ser>
        <c:dLbls>
          <c:showLegendKey val="0"/>
          <c:showVal val="0"/>
          <c:showCatName val="0"/>
          <c:showSerName val="0"/>
          <c:showPercent val="0"/>
          <c:showBubbleSize val="0"/>
        </c:dLbls>
        <c:marker val="1"/>
        <c:smooth val="0"/>
        <c:axId val="203629696"/>
        <c:axId val="203631616"/>
      </c:lineChart>
      <c:catAx>
        <c:axId val="20362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3631616"/>
        <c:crosses val="autoZero"/>
        <c:auto val="1"/>
        <c:lblAlgn val="ctr"/>
        <c:lblOffset val="100"/>
        <c:tickLblSkip val="1"/>
        <c:tickMarkSkip val="1"/>
        <c:noMultiLvlLbl val="0"/>
      </c:catAx>
      <c:valAx>
        <c:axId val="203631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629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0.11</c:v>
                </c:pt>
                <c:pt idx="2">
                  <c:v>#N/A</c:v>
                </c:pt>
                <c:pt idx="3">
                  <c:v>0.11</c:v>
                </c:pt>
                <c:pt idx="4">
                  <c:v>#N/A</c:v>
                </c:pt>
                <c:pt idx="5">
                  <c:v>0.17</c:v>
                </c:pt>
                <c:pt idx="6">
                  <c:v>#N/A</c:v>
                </c:pt>
                <c:pt idx="7">
                  <c:v>0.2</c:v>
                </c:pt>
                <c:pt idx="8">
                  <c:v>#N/A</c:v>
                </c:pt>
                <c:pt idx="9">
                  <c:v>0.14000000000000001</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0.28999999999999998</c:v>
                </c:pt>
                <c:pt idx="2">
                  <c:v>#N/A</c:v>
                </c:pt>
                <c:pt idx="3">
                  <c:v>0.35</c:v>
                </c:pt>
                <c:pt idx="4">
                  <c:v>#N/A</c:v>
                </c:pt>
                <c:pt idx="5">
                  <c:v>0.28000000000000003</c:v>
                </c:pt>
                <c:pt idx="6">
                  <c:v>#N/A</c:v>
                </c:pt>
                <c:pt idx="7">
                  <c:v>0.41</c:v>
                </c:pt>
                <c:pt idx="8">
                  <c:v>#N/A</c:v>
                </c:pt>
                <c:pt idx="9">
                  <c:v>0.27</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0.08</c:v>
                </c:pt>
                <c:pt idx="2">
                  <c:v>#N/A</c:v>
                </c:pt>
                <c:pt idx="3">
                  <c:v>0.49</c:v>
                </c:pt>
                <c:pt idx="4">
                  <c:v>#N/A</c:v>
                </c:pt>
                <c:pt idx="5">
                  <c:v>0.35</c:v>
                </c:pt>
                <c:pt idx="6">
                  <c:v>#N/A</c:v>
                </c:pt>
                <c:pt idx="7">
                  <c:v>0.91</c:v>
                </c:pt>
                <c:pt idx="8">
                  <c:v>#N/A</c:v>
                </c:pt>
                <c:pt idx="9">
                  <c:v>0.65</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1.45</c:v>
                </c:pt>
                <c:pt idx="2">
                  <c:v>#N/A</c:v>
                </c:pt>
                <c:pt idx="3">
                  <c:v>2.0299999999999998</c:v>
                </c:pt>
                <c:pt idx="4">
                  <c:v>#N/A</c:v>
                </c:pt>
                <c:pt idx="5">
                  <c:v>3.39</c:v>
                </c:pt>
                <c:pt idx="6">
                  <c:v>#N/A</c:v>
                </c:pt>
                <c:pt idx="7">
                  <c:v>2.2200000000000002</c:v>
                </c:pt>
                <c:pt idx="8">
                  <c:v>#N/A</c:v>
                </c:pt>
                <c:pt idx="9">
                  <c:v>1.6</c:v>
                </c:pt>
              </c:numCache>
            </c:numRef>
          </c:val>
        </c:ser>
        <c:ser>
          <c:idx val="7"/>
          <c:order val="7"/>
          <c:tx>
            <c:strRef>
              <c:f>データシート!$A$34</c:f>
              <c:strCache>
                <c:ptCount val="1"/>
                <c:pt idx="0">
                  <c:v>観光施設事業特別会計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5.51</c:v>
                </c:pt>
                <c:pt idx="2">
                  <c:v>#N/A</c:v>
                </c:pt>
                <c:pt idx="3">
                  <c:v>5.57</c:v>
                </c:pt>
                <c:pt idx="4">
                  <c:v>#N/A</c:v>
                </c:pt>
                <c:pt idx="5">
                  <c:v>5.44</c:v>
                </c:pt>
                <c:pt idx="6">
                  <c:v>#N/A</c:v>
                </c:pt>
                <c:pt idx="7">
                  <c:v>5.33</c:v>
                </c:pt>
                <c:pt idx="8">
                  <c:v>#N/A</c:v>
                </c:pt>
                <c:pt idx="9">
                  <c:v>5.39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6.64</c:v>
                </c:pt>
                <c:pt idx="2">
                  <c:v>#N/A</c:v>
                </c:pt>
                <c:pt idx="3">
                  <c:v>8.26</c:v>
                </c:pt>
                <c:pt idx="4">
                  <c:v>#N/A</c:v>
                </c:pt>
                <c:pt idx="5">
                  <c:v>10.09</c:v>
                </c:pt>
                <c:pt idx="6">
                  <c:v>#N/A</c:v>
                </c:pt>
                <c:pt idx="7">
                  <c:v>8.8800000000000008</c:v>
                </c:pt>
                <c:pt idx="8">
                  <c:v>#N/A</c:v>
                </c:pt>
                <c:pt idx="9">
                  <c:v>10.89</c:v>
                </c:pt>
              </c:numCache>
            </c:numRef>
          </c:val>
        </c:ser>
        <c:ser>
          <c:idx val="9"/>
          <c:order val="9"/>
          <c:tx>
            <c:strRef>
              <c:f>データシート!$A$36</c:f>
              <c:strCache>
                <c:ptCount val="1"/>
                <c:pt idx="0">
                  <c:v>後期高齢者医療特別会計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0.02</c:v>
                </c:pt>
                <c:pt idx="2">
                  <c:v>#N/A</c:v>
                </c:pt>
                <c:pt idx="3">
                  <c:v>0.02</c:v>
                </c:pt>
                <c:pt idx="4">
                  <c:v>#N/A</c:v>
                </c:pt>
                <c:pt idx="5">
                  <c:v>0.05</c:v>
                </c:pt>
                <c:pt idx="6">
                  <c:v>#N/A</c:v>
                </c:pt>
                <c:pt idx="7">
                  <c:v>0.06</c:v>
                </c:pt>
                <c:pt idx="8">
                  <c:v>0.06</c:v>
                </c:pt>
                <c:pt idx="9">
                  <c:v>#N/A</c:v>
                </c:pt>
              </c:numCache>
            </c:numRef>
          </c:val>
        </c:ser>
        <c:dLbls>
          <c:showLegendKey val="0"/>
          <c:showVal val="0"/>
          <c:showCatName val="0"/>
          <c:showSerName val="0"/>
          <c:showPercent val="0"/>
          <c:showBubbleSize val="0"/>
        </c:dLbls>
        <c:gapWidth val="150"/>
        <c:overlap val="100"/>
        <c:axId val="179227264"/>
        <c:axId val="179229056"/>
      </c:barChart>
      <c:catAx>
        <c:axId val="179227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229056"/>
        <c:crosses val="autoZero"/>
        <c:auto val="1"/>
        <c:lblAlgn val="ctr"/>
        <c:lblOffset val="100"/>
        <c:tickLblSkip val="1"/>
        <c:tickMarkSkip val="1"/>
        <c:noMultiLvlLbl val="0"/>
      </c:catAx>
      <c:valAx>
        <c:axId val="179229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227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383</c:v>
                </c:pt>
                <c:pt idx="5">
                  <c:v>367</c:v>
                </c:pt>
                <c:pt idx="8">
                  <c:v>357</c:v>
                </c:pt>
                <c:pt idx="11">
                  <c:v>317</c:v>
                </c:pt>
                <c:pt idx="14">
                  <c:v>285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21</c:v>
                </c:pt>
                <c:pt idx="3">
                  <c:v>20</c:v>
                </c:pt>
                <c:pt idx="6">
                  <c:v>11</c:v>
                </c:pt>
                <c:pt idx="9">
                  <c:v>11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147</c:v>
                </c:pt>
                <c:pt idx="3">
                  <c:v>125</c:v>
                </c:pt>
                <c:pt idx="6">
                  <c:v>125</c:v>
                </c:pt>
                <c:pt idx="9">
                  <c:v>23</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82</c:v>
                </c:pt>
                <c:pt idx="3">
                  <c:v>69</c:v>
                </c:pt>
                <c:pt idx="6">
                  <c:v>57</c:v>
                </c:pt>
                <c:pt idx="9">
                  <c:v>49</c:v>
                </c:pt>
                <c:pt idx="12">
                  <c:v>39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321</c:v>
                </c:pt>
                <c:pt idx="3">
                  <c:v>327</c:v>
                </c:pt>
                <c:pt idx="6">
                  <c:v>351</c:v>
                </c:pt>
                <c:pt idx="9">
                  <c:v>284</c:v>
                </c:pt>
                <c:pt idx="12">
                  <c:v>266</c:v>
                </c:pt>
              </c:numCache>
            </c:numRef>
          </c:val>
        </c:ser>
        <c:dLbls>
          <c:showLegendKey val="0"/>
          <c:showVal val="0"/>
          <c:showCatName val="0"/>
          <c:showSerName val="0"/>
          <c:showPercent val="0"/>
          <c:showBubbleSize val="0"/>
        </c:dLbls>
        <c:gapWidth val="100"/>
        <c:overlap val="100"/>
        <c:axId val="3352448"/>
        <c:axId val="3354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188</c:v>
                </c:pt>
                <c:pt idx="2">
                  <c:v>#N/A</c:v>
                </c:pt>
                <c:pt idx="3">
                  <c:v>#N/A</c:v>
                </c:pt>
                <c:pt idx="4">
                  <c:v>174</c:v>
                </c:pt>
                <c:pt idx="5">
                  <c:v>#N/A</c:v>
                </c:pt>
                <c:pt idx="6">
                  <c:v>#N/A</c:v>
                </c:pt>
                <c:pt idx="7">
                  <c:v>187</c:v>
                </c:pt>
                <c:pt idx="8">
                  <c:v>#N/A</c:v>
                </c:pt>
                <c:pt idx="9">
                  <c:v>#N/A</c:v>
                </c:pt>
                <c:pt idx="10">
                  <c:v>50</c:v>
                </c:pt>
                <c:pt idx="11">
                  <c:v>#N/A</c:v>
                </c:pt>
                <c:pt idx="12">
                  <c:v>#N/A</c:v>
                </c:pt>
                <c:pt idx="13">
                  <c:v>23</c:v>
                </c:pt>
                <c:pt idx="14">
                  <c:v>#N/A</c:v>
                </c:pt>
              </c:numCache>
            </c:numRef>
          </c:val>
          <c:smooth val="0"/>
        </c:ser>
        <c:dLbls>
          <c:showLegendKey val="0"/>
          <c:showVal val="0"/>
          <c:showCatName val="0"/>
          <c:showSerName val="0"/>
          <c:showPercent val="0"/>
          <c:showBubbleSize val="0"/>
        </c:dLbls>
        <c:marker val="1"/>
        <c:smooth val="0"/>
        <c:axId val="3352448"/>
        <c:axId val="3354624"/>
      </c:lineChart>
      <c:catAx>
        <c:axId val="335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54624"/>
        <c:crosses val="autoZero"/>
        <c:auto val="1"/>
        <c:lblAlgn val="ctr"/>
        <c:lblOffset val="100"/>
        <c:tickLblSkip val="1"/>
        <c:tickMarkSkip val="1"/>
        <c:noMultiLvlLbl val="0"/>
      </c:catAx>
      <c:valAx>
        <c:axId val="3354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52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3135</c:v>
                </c:pt>
                <c:pt idx="5">
                  <c:v>3147</c:v>
                </c:pt>
                <c:pt idx="8">
                  <c:v>3266</c:v>
                </c:pt>
                <c:pt idx="11">
                  <c:v>3420</c:v>
                </c:pt>
                <c:pt idx="14">
                  <c:v>3699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1840</c:v>
                </c:pt>
                <c:pt idx="5">
                  <c:v>2044</c:v>
                </c:pt>
                <c:pt idx="8">
                  <c:v>1984</c:v>
                </c:pt>
                <c:pt idx="11">
                  <c:v>1869</c:v>
                </c:pt>
                <c:pt idx="14">
                  <c:v>1613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571</c:v>
                </c:pt>
                <c:pt idx="3">
                  <c:v>744</c:v>
                </c:pt>
                <c:pt idx="6">
                  <c:v>568</c:v>
                </c:pt>
                <c:pt idx="9">
                  <c:v>594</c:v>
                </c:pt>
                <c:pt idx="12">
                  <c:v>399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276</c:v>
                </c:pt>
                <c:pt idx="3">
                  <c:v>133</c:v>
                </c:pt>
                <c:pt idx="6">
                  <c:v>32</c:v>
                </c:pt>
                <c:pt idx="9">
                  <c:v>29</c:v>
                </c:pt>
                <c:pt idx="12">
                  <c:v>30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641</c:v>
                </c:pt>
                <c:pt idx="3">
                  <c:v>576</c:v>
                </c:pt>
                <c:pt idx="6">
                  <c:v>539</c:v>
                </c:pt>
                <c:pt idx="9">
                  <c:v>690</c:v>
                </c:pt>
                <c:pt idx="12">
                  <c:v>660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69</c:v>
                </c:pt>
                <c:pt idx="3">
                  <c:v>47</c:v>
                </c:pt>
                <c:pt idx="6">
                  <c:v>36</c:v>
                </c:pt>
                <c:pt idx="9">
                  <c:v>21</c:v>
                </c:pt>
                <c:pt idx="12">
                  <c:v>17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2848</c:v>
                </c:pt>
                <c:pt idx="3">
                  <c:v>2958</c:v>
                </c:pt>
                <c:pt idx="6">
                  <c:v>3097</c:v>
                </c:pt>
                <c:pt idx="9">
                  <c:v>3384</c:v>
                </c:pt>
                <c:pt idx="12">
                  <c:v>3843</c:v>
                </c:pt>
              </c:numCache>
            </c:numRef>
          </c:val>
        </c:ser>
        <c:dLbls>
          <c:showLegendKey val="0"/>
          <c:showVal val="0"/>
          <c:showCatName val="0"/>
          <c:showSerName val="0"/>
          <c:showPercent val="0"/>
          <c:showBubbleSize val="0"/>
        </c:dLbls>
        <c:gapWidth val="100"/>
        <c:overlap val="100"/>
        <c:axId val="204323072"/>
        <c:axId val="204325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04323072"/>
        <c:axId val="204325248"/>
      </c:lineChart>
      <c:catAx>
        <c:axId val="20432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4325248"/>
        <c:crosses val="autoZero"/>
        <c:auto val="1"/>
        <c:lblAlgn val="ctr"/>
        <c:lblOffset val="100"/>
        <c:tickLblSkip val="1"/>
        <c:tickMarkSkip val="1"/>
        <c:noMultiLvlLbl val="0"/>
      </c:catAx>
      <c:valAx>
        <c:axId val="204325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32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04519296"/>
        <c:axId val="204529664"/>
      </c:scatterChart>
      <c:valAx>
        <c:axId val="2045192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529664"/>
        <c:crosses val="autoZero"/>
        <c:crossBetween val="midCat"/>
      </c:valAx>
      <c:valAx>
        <c:axId val="2045296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4519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8.4</c:v>
                </c:pt>
                <c:pt idx="1">
                  <c:v>7.6</c:v>
                </c:pt>
                <c:pt idx="2">
                  <c:v>7.4</c:v>
                </c:pt>
                <c:pt idx="3">
                  <c:v>5.5</c:v>
                </c:pt>
                <c:pt idx="4">
                  <c:v>3.5</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204971392"/>
        <c:axId val="204981760"/>
      </c:scatterChart>
      <c:valAx>
        <c:axId val="204971392"/>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981760"/>
        <c:crosses val="autoZero"/>
        <c:crossBetween val="midCat"/>
      </c:valAx>
      <c:valAx>
        <c:axId val="2049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49713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地方債の元利償還金については、過去の償還が終わり、新たな借入れの据え置き期間の影響もあり減少が続いている。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実質公債費比率は、早期健全化基準、財政再生基準のほかにも指標が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以上になると、村債の発行に際して県知事の許可が必要となり、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を超えると一部の村債の発行が制限されるが、本村の比率は、これを大きく下回っているので、今後も引き続き財政の健全化を目指す。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前年と比較して地方債残高が増加し、債務負担行為に基づく支出予定額、公営企業会計等への負担見込額、加入する組合の地方債償還に係る負担見込額、退職手当負担見込額は減少した。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充当可能な財源等は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23,000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千円増加し、将来負担比率は算出されなかった。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2496800" y="13220700"/>
          <a:ext cx="12668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3763625" y="13220700"/>
          <a:ext cx="12668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5030450" y="13220700"/>
          <a:ext cx="12668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6297275" y="13220700"/>
          <a:ext cx="12668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7564100" y="13220700"/>
          <a:ext cx="12668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17284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5687675" y="190500"/>
          <a:ext cx="35687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571307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5738475" y="241300"/>
          <a:ext cx="34861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群馬県片品村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3122275" y="190500"/>
          <a:ext cx="24320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3147675" y="215900"/>
          <a:ext cx="23876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3173075" y="241300"/>
          <a:ext cx="23304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44500" y="889000"/>
          <a:ext cx="901065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571500" y="920750"/>
          <a:ext cx="12827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7907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4,732
4,721
391.76
5,101,865
4,747,109
296,219
2,718,086
3,842,980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124200" y="920750"/>
          <a:ext cx="13906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514850" y="939800"/>
          <a:ext cx="18034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318250" y="939800"/>
          <a:ext cx="11557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753745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514850" y="1714500"/>
          <a:ext cx="18034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381750" y="1714500"/>
          <a:ext cx="30734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9836150" y="889000"/>
          <a:ext cx="14097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096500" y="952500"/>
          <a:ext cx="1155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997267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31900" y="4254500"/>
          <a:ext cx="38798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833739" y="4624642"/>
          <a:ext cx="160937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372631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060950" y="43815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060950" y="45720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470650" y="43815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470650" y="45720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007350" y="43815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007350" y="45720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31900" y="4953000"/>
          <a:ext cx="38798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378450" y="4953000"/>
          <a:ext cx="426085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378450" y="5016500"/>
          <a:ext cx="4229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416550" y="5245100"/>
          <a:ext cx="4225925"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31900" y="4953000"/>
          <a:ext cx="389255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0445750" y="4254500"/>
          <a:ext cx="38703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1260051" y="4624642"/>
          <a:ext cx="123207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2930637"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4265275" y="43815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4265275" y="45720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5674975" y="43815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5674975" y="45720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0445750" y="4953000"/>
          <a:ext cx="387032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4582775" y="4953000"/>
          <a:ext cx="42513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4582775" y="5016500"/>
          <a:ext cx="4229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4620875" y="5245100"/>
          <a:ext cx="4206875"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0445750" y="4953000"/>
          <a:ext cx="38830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31900" y="8001000"/>
          <a:ext cx="54292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31900" y="11811000"/>
          <a:ext cx="54292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33400" y="8382000"/>
          <a:ext cx="625475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31900" y="8509000"/>
          <a:ext cx="54292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8763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47065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群馬県片品村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4,732
4,721
391.76
5,101,865
4,747,109
296,219
2,718,086
3,842,980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群馬県片品村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4,732
4,721
391.76
5,101,865
4,747,109
296,219
2,718,086
3,842,980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群馬県片品村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4,732
4,721
391.76
5,101,865
4,747,109
296,219
2,718,086
3,842,980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類似団体の平均値を</a:t>
          </a:r>
          <a:r>
            <a:rPr kumimoji="1" lang="en-US" altLang="ja-JP" sz="1300">
              <a:latin typeface="ＭＳ Ｐゴシック"/>
            </a:rPr>
            <a:t>0.07</a:t>
          </a:r>
          <a:r>
            <a:rPr kumimoji="1" lang="ja-JP" altLang="en-US" sz="1300">
              <a:latin typeface="ＭＳ Ｐゴシック"/>
            </a:rPr>
            <a:t>ポイント上回っているが、類似団体の平均、全国平均、群馬県平均がそれぞれ上昇している中で本村の減少傾向は続いている。</a:t>
          </a:r>
          <a:endParaRPr kumimoji="1" lang="en-US" altLang="ja-JP" sz="1300">
            <a:latin typeface="ＭＳ Ｐゴシック"/>
          </a:endParaRPr>
        </a:p>
        <a:p>
          <a:r>
            <a:rPr kumimoji="1" lang="ja-JP" altLang="en-US" sz="1300">
              <a:latin typeface="ＭＳ Ｐゴシック"/>
            </a:rPr>
            <a:t>本村の基幹産業である観光産業も、趣味レジャーの多様化や天候の影響を受けて伸び悩んでおり、その影響もあり村税も減収となってしまっているが、徴収率の向上を図るなどの対策を進めていき、財政の健全化を図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60778</xdr:rowOff>
    </xdr:to>
    <xdr:cxnSp macro="">
      <xdr:nvCxnSpPr>
        <xdr:cNvPr id="69" name="直線コネクタ 68"/>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43543</xdr:rowOff>
    </xdr:from>
    <xdr:to>
      <xdr:col>6</xdr:col>
      <xdr:colOff>0</xdr:colOff>
      <xdr:row>43</xdr:row>
      <xdr:rowOff>60778</xdr:rowOff>
    </xdr:to>
    <xdr:cxnSp macro="">
      <xdr:nvCxnSpPr>
        <xdr:cNvPr id="72" name="直線コネクタ 71"/>
        <xdr:cNvCxnSpPr/>
      </xdr:nvCxnSpPr>
      <xdr:spPr>
        <a:xfrm>
          <a:off x="3225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43543</xdr:rowOff>
    </xdr:to>
    <xdr:cxnSp macro="">
      <xdr:nvCxnSpPr>
        <xdr:cNvPr id="75" name="直線コネクタ 74"/>
        <xdr:cNvCxnSpPr/>
      </xdr:nvCxnSpPr>
      <xdr:spPr>
        <a:xfrm>
          <a:off x="2336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26307</xdr:rowOff>
    </xdr:to>
    <xdr:cxnSp macro="">
      <xdr:nvCxnSpPr>
        <xdr:cNvPr id="78" name="直線コネクタ 77"/>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2" name="テキスト ボックス 81"/>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8" name="円/楕円 87"/>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26505</xdr:rowOff>
    </xdr:from>
    <xdr:ext cx="762000" cy="259045"/>
    <xdr:sp macro="" textlink="">
      <xdr:nvSpPr>
        <xdr:cNvPr id="89" name="財政力該当値テキスト"/>
        <xdr:cNvSpPr txBox="1"/>
      </xdr:nvSpPr>
      <xdr:spPr>
        <a:xfrm>
          <a:off x="50419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0" name="円/楕円 89"/>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121755</xdr:rowOff>
    </xdr:from>
    <xdr:ext cx="736600" cy="259045"/>
    <xdr:sp macro="" textlink="">
      <xdr:nvSpPr>
        <xdr:cNvPr id="91" name="テキスト ボックス 90"/>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164193</xdr:rowOff>
    </xdr:from>
    <xdr:to>
      <xdr:col>4</xdr:col>
      <xdr:colOff>533400</xdr:colOff>
      <xdr:row>43</xdr:row>
      <xdr:rowOff>94343</xdr:rowOff>
    </xdr:to>
    <xdr:sp macro="" textlink="">
      <xdr:nvSpPr>
        <xdr:cNvPr id="92" name="円/楕円 91"/>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104520</xdr:rowOff>
    </xdr:from>
    <xdr:ext cx="762000" cy="259045"/>
    <xdr:sp macro="" textlink="">
      <xdr:nvSpPr>
        <xdr:cNvPr id="93" name="テキスト ボックス 92"/>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4" name="円/楕円 93"/>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95" name="テキスト ボックス 94"/>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6" name="円/楕円 95"/>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87284</xdr:rowOff>
    </xdr:from>
    <xdr:ext cx="762000" cy="259045"/>
    <xdr:sp macro="" textlink="">
      <xdr:nvSpPr>
        <xdr:cNvPr id="97" name="テキスト ボックス 96"/>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公債費の減少によりここ数年は改善の傾向にあるが、平成</a:t>
          </a:r>
          <a:r>
            <a:rPr kumimoji="1" lang="en-US" altLang="ja-JP" sz="1300">
              <a:latin typeface="ＭＳ Ｐゴシック"/>
            </a:rPr>
            <a:t>26</a:t>
          </a:r>
          <a:r>
            <a:rPr kumimoji="1" lang="ja-JP" altLang="en-US" sz="1300">
              <a:latin typeface="ＭＳ Ｐゴシック"/>
            </a:rPr>
            <a:t>年度以降に進めている教育施設等の整備費用に充てる地方債の元金償還が始まる数年後の状況を見据え、計画的な事業推進と財政計画を図る。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70062</xdr:rowOff>
    </xdr:from>
    <xdr:to>
      <xdr:col>7</xdr:col>
      <xdr:colOff>152400</xdr:colOff>
      <xdr:row>64</xdr:row>
      <xdr:rowOff>35348</xdr:rowOff>
    </xdr:to>
    <xdr:cxnSp macro="">
      <xdr:nvCxnSpPr>
        <xdr:cNvPr id="132" name="直線コネクタ 131"/>
        <xdr:cNvCxnSpPr/>
      </xdr:nvCxnSpPr>
      <xdr:spPr>
        <a:xfrm flipV="1">
          <a:off x="4114800" y="10871412"/>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35348</xdr:rowOff>
    </xdr:from>
    <xdr:to>
      <xdr:col>6</xdr:col>
      <xdr:colOff>0</xdr:colOff>
      <xdr:row>64</xdr:row>
      <xdr:rowOff>164042</xdr:rowOff>
    </xdr:to>
    <xdr:cxnSp macro="">
      <xdr:nvCxnSpPr>
        <xdr:cNvPr id="135" name="直線コネクタ 134"/>
        <xdr:cNvCxnSpPr/>
      </xdr:nvCxnSpPr>
      <xdr:spPr>
        <a:xfrm flipV="1">
          <a:off x="3225800" y="11008148"/>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67521</xdr:rowOff>
    </xdr:from>
    <xdr:to>
      <xdr:col>4</xdr:col>
      <xdr:colOff>482600</xdr:colOff>
      <xdr:row>64</xdr:row>
      <xdr:rowOff>164042</xdr:rowOff>
    </xdr:to>
    <xdr:cxnSp macro="">
      <xdr:nvCxnSpPr>
        <xdr:cNvPr id="138" name="直線コネクタ 137"/>
        <xdr:cNvCxnSpPr/>
      </xdr:nvCxnSpPr>
      <xdr:spPr>
        <a:xfrm>
          <a:off x="2336800" y="11040321"/>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43392</xdr:rowOff>
    </xdr:from>
    <xdr:to>
      <xdr:col>3</xdr:col>
      <xdr:colOff>279400</xdr:colOff>
      <xdr:row>64</xdr:row>
      <xdr:rowOff>67521</xdr:rowOff>
    </xdr:to>
    <xdr:cxnSp macro="">
      <xdr:nvCxnSpPr>
        <xdr:cNvPr id="141" name="直線コネクタ 140"/>
        <xdr:cNvCxnSpPr/>
      </xdr:nvCxnSpPr>
      <xdr:spPr>
        <a:xfrm>
          <a:off x="1447800" y="1101619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19262</xdr:rowOff>
    </xdr:from>
    <xdr:to>
      <xdr:col>7</xdr:col>
      <xdr:colOff>203200</xdr:colOff>
      <xdr:row>63</xdr:row>
      <xdr:rowOff>120862</xdr:rowOff>
    </xdr:to>
    <xdr:sp macro="" textlink="">
      <xdr:nvSpPr>
        <xdr:cNvPr id="151" name="円/楕円 150"/>
        <xdr:cNvSpPr/>
      </xdr:nvSpPr>
      <xdr:spPr>
        <a:xfrm>
          <a:off x="49022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162789</xdr:rowOff>
    </xdr:from>
    <xdr:ext cx="762000" cy="259045"/>
    <xdr:sp macro="" textlink="">
      <xdr:nvSpPr>
        <xdr:cNvPr id="152" name="財政構造の弾力性該当値テキスト"/>
        <xdr:cNvSpPr txBox="1"/>
      </xdr:nvSpPr>
      <xdr:spPr>
        <a:xfrm>
          <a:off x="5041900" y="1079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155998</xdr:rowOff>
    </xdr:from>
    <xdr:to>
      <xdr:col>6</xdr:col>
      <xdr:colOff>50800</xdr:colOff>
      <xdr:row>64</xdr:row>
      <xdr:rowOff>86148</xdr:rowOff>
    </xdr:to>
    <xdr:sp macro="" textlink="">
      <xdr:nvSpPr>
        <xdr:cNvPr id="153" name="円/楕円 152"/>
        <xdr:cNvSpPr/>
      </xdr:nvSpPr>
      <xdr:spPr>
        <a:xfrm>
          <a:off x="4064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70925</xdr:rowOff>
    </xdr:from>
    <xdr:ext cx="736600" cy="259045"/>
    <xdr:sp macro="" textlink="">
      <xdr:nvSpPr>
        <xdr:cNvPr id="154" name="テキスト ボックス 153"/>
        <xdr:cNvSpPr txBox="1"/>
      </xdr:nvSpPr>
      <xdr:spPr>
        <a:xfrm>
          <a:off x="3733800" y="1104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113242</xdr:rowOff>
    </xdr:from>
    <xdr:to>
      <xdr:col>4</xdr:col>
      <xdr:colOff>533400</xdr:colOff>
      <xdr:row>65</xdr:row>
      <xdr:rowOff>43392</xdr:rowOff>
    </xdr:to>
    <xdr:sp macro="" textlink="">
      <xdr:nvSpPr>
        <xdr:cNvPr id="155" name="円/楕円 154"/>
        <xdr:cNvSpPr/>
      </xdr:nvSpPr>
      <xdr:spPr>
        <a:xfrm>
          <a:off x="3175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28169</xdr:rowOff>
    </xdr:from>
    <xdr:ext cx="762000" cy="259045"/>
    <xdr:sp macro="" textlink="">
      <xdr:nvSpPr>
        <xdr:cNvPr id="156" name="テキスト ボックス 155"/>
        <xdr:cNvSpPr txBox="1"/>
      </xdr:nvSpPr>
      <xdr:spPr>
        <a:xfrm>
          <a:off x="2844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16721</xdr:rowOff>
    </xdr:from>
    <xdr:to>
      <xdr:col>3</xdr:col>
      <xdr:colOff>330200</xdr:colOff>
      <xdr:row>64</xdr:row>
      <xdr:rowOff>118321</xdr:rowOff>
    </xdr:to>
    <xdr:sp macro="" textlink="">
      <xdr:nvSpPr>
        <xdr:cNvPr id="157" name="円/楕円 156"/>
        <xdr:cNvSpPr/>
      </xdr:nvSpPr>
      <xdr:spPr>
        <a:xfrm>
          <a:off x="2286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103098</xdr:rowOff>
    </xdr:from>
    <xdr:ext cx="762000" cy="259045"/>
    <xdr:sp macro="" textlink="">
      <xdr:nvSpPr>
        <xdr:cNvPr id="158" name="テキスト ボックス 157"/>
        <xdr:cNvSpPr txBox="1"/>
      </xdr:nvSpPr>
      <xdr:spPr>
        <a:xfrm>
          <a:off x="1955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59" name="円/楕円 158"/>
        <xdr:cNvSpPr/>
      </xdr:nvSpPr>
      <xdr:spPr>
        <a:xfrm>
          <a:off x="1397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78969</xdr:rowOff>
    </xdr:from>
    <xdr:ext cx="762000" cy="259045"/>
    <xdr:sp macro="" textlink="">
      <xdr:nvSpPr>
        <xdr:cNvPr id="160" name="テキスト ボックス 159"/>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[295,704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119,975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人件費、物件費及び維持補修費の合計額の人口１人当たりの金額が類似団体平均を下回っている要因として、ごみ処理業務や消防業務を一部事務組合等で行っていることが挙げられる。</a:t>
          </a:r>
          <a:endParaRPr kumimoji="1" lang="en-US" altLang="ja-JP" sz="1300">
            <a:latin typeface="ＭＳ Ｐゴシック"/>
          </a:endParaRPr>
        </a:p>
        <a:p>
          <a:r>
            <a:rPr kumimoji="1" lang="ja-JP" altLang="en-US" sz="1300">
              <a:latin typeface="ＭＳ Ｐゴシック"/>
            </a:rPr>
            <a:t>一部事務組合の人件費・物件費等に充てる負担金や公営企業会計の人件費・物件費等に充てる繰出金といった費用を合計した場合、人口１人当たりの金額は大幅に増加することになる。</a:t>
          </a:r>
          <a:endParaRPr kumimoji="1" lang="en-US" altLang="ja-JP" sz="1300">
            <a:latin typeface="ＭＳ Ｐゴシック"/>
          </a:endParaRPr>
        </a:p>
        <a:p>
          <a:r>
            <a:rPr kumimoji="1" lang="ja-JP" altLang="en-US" sz="1300">
              <a:latin typeface="ＭＳ Ｐゴシック"/>
            </a:rPr>
            <a:t>本村自体では、徐々に増加傾向を示しており、今後はこれからも含めた経費について、抑制していく必要がある。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1860</xdr:rowOff>
    </xdr:from>
    <xdr:to>
      <xdr:col>7</xdr:col>
      <xdr:colOff>152400</xdr:colOff>
      <xdr:row>82</xdr:row>
      <xdr:rowOff>24092</xdr:rowOff>
    </xdr:to>
    <xdr:cxnSp macro="">
      <xdr:nvCxnSpPr>
        <xdr:cNvPr id="196" name="直線コネクタ 195"/>
        <xdr:cNvCxnSpPr/>
      </xdr:nvCxnSpPr>
      <xdr:spPr>
        <a:xfrm>
          <a:off x="4114800" y="14060760"/>
          <a:ext cx="838200" cy="2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139466</xdr:rowOff>
    </xdr:from>
    <xdr:to>
      <xdr:col>6</xdr:col>
      <xdr:colOff>0</xdr:colOff>
      <xdr:row>82</xdr:row>
      <xdr:rowOff>1860</xdr:rowOff>
    </xdr:to>
    <xdr:cxnSp macro="">
      <xdr:nvCxnSpPr>
        <xdr:cNvPr id="199" name="直線コネクタ 198"/>
        <xdr:cNvCxnSpPr/>
      </xdr:nvCxnSpPr>
      <xdr:spPr>
        <a:xfrm>
          <a:off x="3225800" y="14026916"/>
          <a:ext cx="889000" cy="3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131271</xdr:rowOff>
    </xdr:from>
    <xdr:to>
      <xdr:col>4</xdr:col>
      <xdr:colOff>482600</xdr:colOff>
      <xdr:row>81</xdr:row>
      <xdr:rowOff>139466</xdr:rowOff>
    </xdr:to>
    <xdr:cxnSp macro="">
      <xdr:nvCxnSpPr>
        <xdr:cNvPr id="202" name="直線コネクタ 201"/>
        <xdr:cNvCxnSpPr/>
      </xdr:nvCxnSpPr>
      <xdr:spPr>
        <a:xfrm>
          <a:off x="2336800" y="14018721"/>
          <a:ext cx="889000" cy="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114151</xdr:rowOff>
    </xdr:from>
    <xdr:to>
      <xdr:col>3</xdr:col>
      <xdr:colOff>279400</xdr:colOff>
      <xdr:row>81</xdr:row>
      <xdr:rowOff>131271</xdr:rowOff>
    </xdr:to>
    <xdr:cxnSp macro="">
      <xdr:nvCxnSpPr>
        <xdr:cNvPr id="205" name="直線コネクタ 204"/>
        <xdr:cNvCxnSpPr/>
      </xdr:nvCxnSpPr>
      <xdr:spPr>
        <a:xfrm>
          <a:off x="1447800" y="14001601"/>
          <a:ext cx="889000" cy="1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144742</xdr:rowOff>
    </xdr:from>
    <xdr:to>
      <xdr:col>7</xdr:col>
      <xdr:colOff>203200</xdr:colOff>
      <xdr:row>82</xdr:row>
      <xdr:rowOff>74892</xdr:rowOff>
    </xdr:to>
    <xdr:sp macro="" textlink="">
      <xdr:nvSpPr>
        <xdr:cNvPr id="215" name="円/楕円 214"/>
        <xdr:cNvSpPr/>
      </xdr:nvSpPr>
      <xdr:spPr>
        <a:xfrm>
          <a:off x="4902200" y="1403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161269</xdr:rowOff>
    </xdr:from>
    <xdr:ext cx="762000" cy="259045"/>
    <xdr:sp macro="" textlink="">
      <xdr:nvSpPr>
        <xdr:cNvPr id="216" name="人件費・物件費等の状況該当値テキスト"/>
        <xdr:cNvSpPr txBox="1"/>
      </xdr:nvSpPr>
      <xdr:spPr>
        <a:xfrm>
          <a:off x="5041900" y="1387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295,704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122510</xdr:rowOff>
    </xdr:from>
    <xdr:to>
      <xdr:col>6</xdr:col>
      <xdr:colOff>50800</xdr:colOff>
      <xdr:row>82</xdr:row>
      <xdr:rowOff>52660</xdr:rowOff>
    </xdr:to>
    <xdr:sp macro="" textlink="">
      <xdr:nvSpPr>
        <xdr:cNvPr id="217" name="円/楕円 216"/>
        <xdr:cNvSpPr/>
      </xdr:nvSpPr>
      <xdr:spPr>
        <a:xfrm>
          <a:off x="4064000" y="1400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62837</xdr:rowOff>
    </xdr:from>
    <xdr:ext cx="736600" cy="259045"/>
    <xdr:sp macro="" textlink="">
      <xdr:nvSpPr>
        <xdr:cNvPr id="218" name="テキスト ボックス 217"/>
        <xdr:cNvSpPr txBox="1"/>
      </xdr:nvSpPr>
      <xdr:spPr>
        <a:xfrm>
          <a:off x="3733800" y="137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276,356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88666</xdr:rowOff>
    </xdr:from>
    <xdr:to>
      <xdr:col>4</xdr:col>
      <xdr:colOff>533400</xdr:colOff>
      <xdr:row>82</xdr:row>
      <xdr:rowOff>18816</xdr:rowOff>
    </xdr:to>
    <xdr:sp macro="" textlink="">
      <xdr:nvSpPr>
        <xdr:cNvPr id="219" name="円/楕円 218"/>
        <xdr:cNvSpPr/>
      </xdr:nvSpPr>
      <xdr:spPr>
        <a:xfrm>
          <a:off x="3175000" y="1397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28993</xdr:rowOff>
    </xdr:from>
    <xdr:ext cx="762000" cy="259045"/>
    <xdr:sp macro="" textlink="">
      <xdr:nvSpPr>
        <xdr:cNvPr id="220" name="テキスト ボックス 219"/>
        <xdr:cNvSpPr txBox="1"/>
      </xdr:nvSpPr>
      <xdr:spPr>
        <a:xfrm>
          <a:off x="2844800" y="1374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246,901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80471</xdr:rowOff>
    </xdr:from>
    <xdr:to>
      <xdr:col>3</xdr:col>
      <xdr:colOff>330200</xdr:colOff>
      <xdr:row>82</xdr:row>
      <xdr:rowOff>10621</xdr:rowOff>
    </xdr:to>
    <xdr:sp macro="" textlink="">
      <xdr:nvSpPr>
        <xdr:cNvPr id="221" name="円/楕円 220"/>
        <xdr:cNvSpPr/>
      </xdr:nvSpPr>
      <xdr:spPr>
        <a:xfrm>
          <a:off x="2286000" y="1396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20798</xdr:rowOff>
    </xdr:from>
    <xdr:ext cx="762000" cy="259045"/>
    <xdr:sp macro="" textlink="">
      <xdr:nvSpPr>
        <xdr:cNvPr id="222" name="テキスト ボックス 221"/>
        <xdr:cNvSpPr txBox="1"/>
      </xdr:nvSpPr>
      <xdr:spPr>
        <a:xfrm>
          <a:off x="1955800" y="1373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239,770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63351</xdr:rowOff>
    </xdr:from>
    <xdr:to>
      <xdr:col>2</xdr:col>
      <xdr:colOff>127000</xdr:colOff>
      <xdr:row>81</xdr:row>
      <xdr:rowOff>164951</xdr:rowOff>
    </xdr:to>
    <xdr:sp macro="" textlink="">
      <xdr:nvSpPr>
        <xdr:cNvPr id="223" name="円/楕円 222"/>
        <xdr:cNvSpPr/>
      </xdr:nvSpPr>
      <xdr:spPr>
        <a:xfrm>
          <a:off x="1397000" y="1395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3678</xdr:rowOff>
    </xdr:from>
    <xdr:ext cx="762000" cy="259045"/>
    <xdr:sp macro="" textlink="">
      <xdr:nvSpPr>
        <xdr:cNvPr id="224" name="テキスト ボックス 223"/>
        <xdr:cNvSpPr txBox="1"/>
      </xdr:nvSpPr>
      <xdr:spPr>
        <a:xfrm>
          <a:off x="1066800" y="1371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224,871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年度、</a:t>
          </a:r>
          <a:r>
            <a:rPr kumimoji="1" lang="en-US" altLang="ja-JP" sz="1300">
              <a:latin typeface="ＭＳ Ｐゴシック"/>
            </a:rPr>
            <a:t>24</a:t>
          </a:r>
          <a:r>
            <a:rPr kumimoji="1" lang="ja-JP" altLang="en-US" sz="1300">
              <a:latin typeface="ＭＳ Ｐゴシック"/>
            </a:rPr>
            <a:t>年度は国家公務員の給与改定の影響を受け指数は</a:t>
          </a:r>
          <a:r>
            <a:rPr kumimoji="1" lang="en-US" altLang="ja-JP" sz="1300">
              <a:latin typeface="ＭＳ Ｐゴシック"/>
            </a:rPr>
            <a:t>100</a:t>
          </a:r>
          <a:r>
            <a:rPr kumimoji="1" lang="ja-JP" altLang="en-US" sz="1300">
              <a:latin typeface="ＭＳ Ｐゴシック"/>
            </a:rPr>
            <a:t>を超えたが、相対的には類似団体の平均とほぼ同じ水準で推移してきている。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その年度の職員構成により値の変動が見られるが、</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職員給与制度及び特別職の報酬・手当ともに国・県及び他の地方公共団体の給与制度の方向性を注視するとともに、将来にわたって行財政の健全運営を図るため、引き続き適正な給与制度の構築に努める。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57362</xdr:rowOff>
    </xdr:from>
    <xdr:to>
      <xdr:col>24</xdr:col>
      <xdr:colOff>558800</xdr:colOff>
      <xdr:row>86</xdr:row>
      <xdr:rowOff>89536</xdr:rowOff>
    </xdr:to>
    <xdr:cxnSp macro="">
      <xdr:nvCxnSpPr>
        <xdr:cNvPr id="258" name="直線コネクタ 257"/>
        <xdr:cNvCxnSpPr/>
      </xdr:nvCxnSpPr>
      <xdr:spPr>
        <a:xfrm>
          <a:off x="16179800" y="14802062"/>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57362</xdr:rowOff>
    </xdr:from>
    <xdr:to>
      <xdr:col>23</xdr:col>
      <xdr:colOff>406400</xdr:colOff>
      <xdr:row>86</xdr:row>
      <xdr:rowOff>57362</xdr:rowOff>
    </xdr:to>
    <xdr:cxnSp macro="">
      <xdr:nvCxnSpPr>
        <xdr:cNvPr id="261" name="直線コネクタ 260"/>
        <xdr:cNvCxnSpPr/>
      </xdr:nvCxnSpPr>
      <xdr:spPr>
        <a:xfrm>
          <a:off x="15290800" y="148020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96961</xdr:rowOff>
    </xdr:from>
    <xdr:ext cx="736600" cy="259045"/>
    <xdr:sp macro="" textlink="">
      <xdr:nvSpPr>
        <xdr:cNvPr id="263" name="テキスト ボックス 262"/>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57362</xdr:rowOff>
    </xdr:from>
    <xdr:to>
      <xdr:col>22</xdr:col>
      <xdr:colOff>203200</xdr:colOff>
      <xdr:row>88</xdr:row>
      <xdr:rowOff>0</xdr:rowOff>
    </xdr:to>
    <xdr:cxnSp macro="">
      <xdr:nvCxnSpPr>
        <xdr:cNvPr id="264" name="直線コネクタ 263"/>
        <xdr:cNvCxnSpPr/>
      </xdr:nvCxnSpPr>
      <xdr:spPr>
        <a:xfrm flipV="1">
          <a:off x="14401800" y="14802062"/>
          <a:ext cx="889000" cy="28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0</xdr:rowOff>
    </xdr:from>
    <xdr:to>
      <xdr:col>21</xdr:col>
      <xdr:colOff>0</xdr:colOff>
      <xdr:row>88</xdr:row>
      <xdr:rowOff>36195</xdr:rowOff>
    </xdr:to>
    <xdr:cxnSp macro="">
      <xdr:nvCxnSpPr>
        <xdr:cNvPr id="267" name="直線コネクタ 266"/>
        <xdr:cNvCxnSpPr/>
      </xdr:nvCxnSpPr>
      <xdr:spPr>
        <a:xfrm flipV="1">
          <a:off x="13512800" y="150876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47641</xdr:rowOff>
    </xdr:from>
    <xdr:ext cx="762000" cy="259045"/>
    <xdr:sp macro="" textlink="">
      <xdr:nvSpPr>
        <xdr:cNvPr id="269" name="テキスト ボックス 268"/>
        <xdr:cNvSpPr txBox="1"/>
      </xdr:nvSpPr>
      <xdr:spPr>
        <a:xfrm>
          <a:off x="14020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38736</xdr:rowOff>
    </xdr:from>
    <xdr:to>
      <xdr:col>24</xdr:col>
      <xdr:colOff>609600</xdr:colOff>
      <xdr:row>86</xdr:row>
      <xdr:rowOff>140336</xdr:rowOff>
    </xdr:to>
    <xdr:sp macro="" textlink="">
      <xdr:nvSpPr>
        <xdr:cNvPr id="277" name="円/楕円 276"/>
        <xdr:cNvSpPr/>
      </xdr:nvSpPr>
      <xdr:spPr>
        <a:xfrm>
          <a:off x="169672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10813</xdr:rowOff>
    </xdr:from>
    <xdr:ext cx="762000" cy="259045"/>
    <xdr:sp macro="" textlink="">
      <xdr:nvSpPr>
        <xdr:cNvPr id="278" name="給与水準   （国との比較）該当値テキスト"/>
        <xdr:cNvSpPr txBox="1"/>
      </xdr:nvSpPr>
      <xdr:spPr>
        <a:xfrm>
          <a:off x="17106900" y="1475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6562</xdr:rowOff>
    </xdr:from>
    <xdr:to>
      <xdr:col>23</xdr:col>
      <xdr:colOff>457200</xdr:colOff>
      <xdr:row>86</xdr:row>
      <xdr:rowOff>108162</xdr:rowOff>
    </xdr:to>
    <xdr:sp macro="" textlink="">
      <xdr:nvSpPr>
        <xdr:cNvPr id="279" name="円/楕円 278"/>
        <xdr:cNvSpPr/>
      </xdr:nvSpPr>
      <xdr:spPr>
        <a:xfrm>
          <a:off x="16129000" y="1475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118339</xdr:rowOff>
    </xdr:from>
    <xdr:ext cx="736600" cy="259045"/>
    <xdr:sp macro="" textlink="">
      <xdr:nvSpPr>
        <xdr:cNvPr id="280" name="テキスト ボックス 279"/>
        <xdr:cNvSpPr txBox="1"/>
      </xdr:nvSpPr>
      <xdr:spPr>
        <a:xfrm>
          <a:off x="15798800" y="1452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6562</xdr:rowOff>
    </xdr:from>
    <xdr:to>
      <xdr:col>22</xdr:col>
      <xdr:colOff>254000</xdr:colOff>
      <xdr:row>86</xdr:row>
      <xdr:rowOff>108162</xdr:rowOff>
    </xdr:to>
    <xdr:sp macro="" textlink="">
      <xdr:nvSpPr>
        <xdr:cNvPr id="281" name="円/楕円 280"/>
        <xdr:cNvSpPr/>
      </xdr:nvSpPr>
      <xdr:spPr>
        <a:xfrm>
          <a:off x="15240000" y="1475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92939</xdr:rowOff>
    </xdr:from>
    <xdr:ext cx="762000" cy="259045"/>
    <xdr:sp macro="" textlink="">
      <xdr:nvSpPr>
        <xdr:cNvPr id="282" name="テキスト ボックス 281"/>
        <xdr:cNvSpPr txBox="1"/>
      </xdr:nvSpPr>
      <xdr:spPr>
        <a:xfrm>
          <a:off x="14909800" y="1483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120650</xdr:rowOff>
    </xdr:from>
    <xdr:to>
      <xdr:col>21</xdr:col>
      <xdr:colOff>50800</xdr:colOff>
      <xdr:row>88</xdr:row>
      <xdr:rowOff>50800</xdr:rowOff>
    </xdr:to>
    <xdr:sp macro="" textlink="">
      <xdr:nvSpPr>
        <xdr:cNvPr id="283" name="円/楕円 282"/>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84" name="テキスト ボックス 283"/>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156845</xdr:rowOff>
    </xdr:from>
    <xdr:to>
      <xdr:col>19</xdr:col>
      <xdr:colOff>533400</xdr:colOff>
      <xdr:row>88</xdr:row>
      <xdr:rowOff>86995</xdr:rowOff>
    </xdr:to>
    <xdr:sp macro="" textlink="">
      <xdr:nvSpPr>
        <xdr:cNvPr id="285" name="円/楕円 284"/>
        <xdr:cNvSpPr/>
      </xdr:nvSpPr>
      <xdr:spPr>
        <a:xfrm>
          <a:off x="13462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71772</xdr:rowOff>
    </xdr:from>
    <xdr:ext cx="762000" cy="259045"/>
    <xdr:sp macro="" textlink="">
      <xdr:nvSpPr>
        <xdr:cNvPr id="286" name="テキスト ボックス 285"/>
        <xdr:cNvSpPr txBox="1"/>
      </xdr:nvSpPr>
      <xdr:spPr>
        <a:xfrm>
          <a:off x="13131800" y="1515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定員管理適正化計画や集中改革プランに基づき、職員数の抑制に努め、類似団体の平均値やや低めの状況で推移してきている。</a:t>
          </a:r>
          <a:b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b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仕事の進め方の見直しや、組織・機構の簡素合理化、指定管理者制度を含めた外部委託などによる事務の効率化を積極的に推進することで不足する労働力を補うとともに、行政サービスの質・量と執行体制の効率性・スリム化のバランスを勘案した新定員管理適正化計画を策定し適正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15380</xdr:rowOff>
    </xdr:from>
    <xdr:to>
      <xdr:col>24</xdr:col>
      <xdr:colOff>558800</xdr:colOff>
      <xdr:row>61</xdr:row>
      <xdr:rowOff>15863</xdr:rowOff>
    </xdr:to>
    <xdr:cxnSp macro="">
      <xdr:nvCxnSpPr>
        <xdr:cNvPr id="318" name="直線コネクタ 317"/>
        <xdr:cNvCxnSpPr/>
      </xdr:nvCxnSpPr>
      <xdr:spPr>
        <a:xfrm flipV="1">
          <a:off x="16179800" y="10473830"/>
          <a:ext cx="8382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12967</xdr:rowOff>
    </xdr:from>
    <xdr:to>
      <xdr:col>23</xdr:col>
      <xdr:colOff>406400</xdr:colOff>
      <xdr:row>61</xdr:row>
      <xdr:rowOff>15863</xdr:rowOff>
    </xdr:to>
    <xdr:cxnSp macro="">
      <xdr:nvCxnSpPr>
        <xdr:cNvPr id="321" name="直線コネクタ 320"/>
        <xdr:cNvCxnSpPr/>
      </xdr:nvCxnSpPr>
      <xdr:spPr>
        <a:xfrm>
          <a:off x="15290800" y="10471417"/>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7417</xdr:rowOff>
    </xdr:from>
    <xdr:to>
      <xdr:col>22</xdr:col>
      <xdr:colOff>203200</xdr:colOff>
      <xdr:row>61</xdr:row>
      <xdr:rowOff>12967</xdr:rowOff>
    </xdr:to>
    <xdr:cxnSp macro="">
      <xdr:nvCxnSpPr>
        <xdr:cNvPr id="324" name="直線コネクタ 323"/>
        <xdr:cNvCxnSpPr/>
      </xdr:nvCxnSpPr>
      <xdr:spPr>
        <a:xfrm>
          <a:off x="14401800" y="10465867"/>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170904</xdr:rowOff>
    </xdr:from>
    <xdr:to>
      <xdr:col>21</xdr:col>
      <xdr:colOff>0</xdr:colOff>
      <xdr:row>61</xdr:row>
      <xdr:rowOff>7417</xdr:rowOff>
    </xdr:to>
    <xdr:cxnSp macro="">
      <xdr:nvCxnSpPr>
        <xdr:cNvPr id="327" name="直線コネクタ 326"/>
        <xdr:cNvCxnSpPr/>
      </xdr:nvCxnSpPr>
      <xdr:spPr>
        <a:xfrm>
          <a:off x="13512800" y="10457904"/>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136030</xdr:rowOff>
    </xdr:from>
    <xdr:to>
      <xdr:col>24</xdr:col>
      <xdr:colOff>609600</xdr:colOff>
      <xdr:row>61</xdr:row>
      <xdr:rowOff>66180</xdr:rowOff>
    </xdr:to>
    <xdr:sp macro="" textlink="">
      <xdr:nvSpPr>
        <xdr:cNvPr id="337" name="円/楕円 336"/>
        <xdr:cNvSpPr/>
      </xdr:nvSpPr>
      <xdr:spPr>
        <a:xfrm>
          <a:off x="16967200" y="104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152557</xdr:rowOff>
    </xdr:from>
    <xdr:ext cx="762000" cy="259045"/>
    <xdr:sp macro="" textlink="">
      <xdr:nvSpPr>
        <xdr:cNvPr id="338" name="定員管理の状況該当値テキスト"/>
        <xdr:cNvSpPr txBox="1"/>
      </xdr:nvSpPr>
      <xdr:spPr>
        <a:xfrm>
          <a:off x="17106900" y="1026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136513</xdr:rowOff>
    </xdr:from>
    <xdr:to>
      <xdr:col>23</xdr:col>
      <xdr:colOff>457200</xdr:colOff>
      <xdr:row>61</xdr:row>
      <xdr:rowOff>66663</xdr:rowOff>
    </xdr:to>
    <xdr:sp macro="" textlink="">
      <xdr:nvSpPr>
        <xdr:cNvPr id="339" name="円/楕円 338"/>
        <xdr:cNvSpPr/>
      </xdr:nvSpPr>
      <xdr:spPr>
        <a:xfrm>
          <a:off x="16129000" y="1042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76840</xdr:rowOff>
    </xdr:from>
    <xdr:ext cx="736600" cy="259045"/>
    <xdr:sp macro="" textlink="">
      <xdr:nvSpPr>
        <xdr:cNvPr id="340" name="テキスト ボックス 339"/>
        <xdr:cNvSpPr txBox="1"/>
      </xdr:nvSpPr>
      <xdr:spPr>
        <a:xfrm>
          <a:off x="15798800" y="10192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133617</xdr:rowOff>
    </xdr:from>
    <xdr:to>
      <xdr:col>22</xdr:col>
      <xdr:colOff>254000</xdr:colOff>
      <xdr:row>61</xdr:row>
      <xdr:rowOff>63767</xdr:rowOff>
    </xdr:to>
    <xdr:sp macro="" textlink="">
      <xdr:nvSpPr>
        <xdr:cNvPr id="341" name="円/楕円 340"/>
        <xdr:cNvSpPr/>
      </xdr:nvSpPr>
      <xdr:spPr>
        <a:xfrm>
          <a:off x="15240000" y="1042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73944</xdr:rowOff>
    </xdr:from>
    <xdr:ext cx="762000" cy="259045"/>
    <xdr:sp macro="" textlink="">
      <xdr:nvSpPr>
        <xdr:cNvPr id="342" name="テキスト ボックス 341"/>
        <xdr:cNvSpPr txBox="1"/>
      </xdr:nvSpPr>
      <xdr:spPr>
        <a:xfrm>
          <a:off x="14909800" y="1018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128067</xdr:rowOff>
    </xdr:from>
    <xdr:to>
      <xdr:col>21</xdr:col>
      <xdr:colOff>50800</xdr:colOff>
      <xdr:row>61</xdr:row>
      <xdr:rowOff>58217</xdr:rowOff>
    </xdr:to>
    <xdr:sp macro="" textlink="">
      <xdr:nvSpPr>
        <xdr:cNvPr id="343" name="円/楕円 342"/>
        <xdr:cNvSpPr/>
      </xdr:nvSpPr>
      <xdr:spPr>
        <a:xfrm>
          <a:off x="14351000" y="1041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68394</xdr:rowOff>
    </xdr:from>
    <xdr:ext cx="762000" cy="259045"/>
    <xdr:sp macro="" textlink="">
      <xdr:nvSpPr>
        <xdr:cNvPr id="344" name="テキスト ボックス 343"/>
        <xdr:cNvSpPr txBox="1"/>
      </xdr:nvSpPr>
      <xdr:spPr>
        <a:xfrm>
          <a:off x="14020800" y="1018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120104</xdr:rowOff>
    </xdr:from>
    <xdr:to>
      <xdr:col>19</xdr:col>
      <xdr:colOff>533400</xdr:colOff>
      <xdr:row>61</xdr:row>
      <xdr:rowOff>50254</xdr:rowOff>
    </xdr:to>
    <xdr:sp macro="" textlink="">
      <xdr:nvSpPr>
        <xdr:cNvPr id="345" name="円/楕円 344"/>
        <xdr:cNvSpPr/>
      </xdr:nvSpPr>
      <xdr:spPr>
        <a:xfrm>
          <a:off x="13462000" y="1040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60431</xdr:rowOff>
    </xdr:from>
    <xdr:ext cx="762000" cy="259045"/>
    <xdr:sp macro="" textlink="">
      <xdr:nvSpPr>
        <xdr:cNvPr id="346" name="テキスト ボックス 345"/>
        <xdr:cNvSpPr txBox="1"/>
      </xdr:nvSpPr>
      <xdr:spPr>
        <a:xfrm>
          <a:off x="13131800" y="1017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過去５年の比率は毎年下降しており、片品村総合計画に基づいた振興計画と、地域住民との意見交換を行うことにより適量・適切な事業が実施できたことも要因となっている。</a:t>
          </a:r>
          <a:endParaRPr kumimoji="1" lang="en-US" altLang="ja-JP" sz="1300">
            <a:latin typeface="ＭＳ Ｐゴシック"/>
          </a:endParaRPr>
        </a:p>
        <a:p>
          <a:r>
            <a:rPr kumimoji="1" lang="ja-JP" altLang="en-US" sz="1300">
              <a:latin typeface="ＭＳ Ｐゴシック"/>
            </a:rPr>
            <a:t>今後とも緊急度・住民ニーズを的確に把握した事業の選択により、記載に大きく頼ることのない財政運営に努める。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54610</xdr:rowOff>
    </xdr:from>
    <xdr:to>
      <xdr:col>24</xdr:col>
      <xdr:colOff>558800</xdr:colOff>
      <xdr:row>40</xdr:row>
      <xdr:rowOff>151130</xdr:rowOff>
    </xdr:to>
    <xdr:cxnSp macro="">
      <xdr:nvCxnSpPr>
        <xdr:cNvPr id="377" name="直線コネクタ 376"/>
        <xdr:cNvCxnSpPr/>
      </xdr:nvCxnSpPr>
      <xdr:spPr>
        <a:xfrm flipV="1">
          <a:off x="16179800" y="691261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151130</xdr:rowOff>
    </xdr:from>
    <xdr:to>
      <xdr:col>23</xdr:col>
      <xdr:colOff>406400</xdr:colOff>
      <xdr:row>41</xdr:row>
      <xdr:rowOff>71374</xdr:rowOff>
    </xdr:to>
    <xdr:cxnSp macro="">
      <xdr:nvCxnSpPr>
        <xdr:cNvPr id="380" name="直線コネクタ 379"/>
        <xdr:cNvCxnSpPr/>
      </xdr:nvCxnSpPr>
      <xdr:spPr>
        <a:xfrm flipV="1">
          <a:off x="15290800" y="700913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71374</xdr:rowOff>
    </xdr:from>
    <xdr:to>
      <xdr:col>22</xdr:col>
      <xdr:colOff>203200</xdr:colOff>
      <xdr:row>41</xdr:row>
      <xdr:rowOff>81026</xdr:rowOff>
    </xdr:to>
    <xdr:cxnSp macro="">
      <xdr:nvCxnSpPr>
        <xdr:cNvPr id="383" name="直線コネクタ 382"/>
        <xdr:cNvCxnSpPr/>
      </xdr:nvCxnSpPr>
      <xdr:spPr>
        <a:xfrm flipV="1">
          <a:off x="14401800" y="71008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81026</xdr:rowOff>
    </xdr:from>
    <xdr:to>
      <xdr:col>21</xdr:col>
      <xdr:colOff>0</xdr:colOff>
      <xdr:row>41</xdr:row>
      <xdr:rowOff>119634</xdr:rowOff>
    </xdr:to>
    <xdr:cxnSp macro="">
      <xdr:nvCxnSpPr>
        <xdr:cNvPr id="386" name="直線コネクタ 385"/>
        <xdr:cNvCxnSpPr/>
      </xdr:nvCxnSpPr>
      <xdr:spPr>
        <a:xfrm flipV="1">
          <a:off x="13512800" y="71104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96" name="円/楕円 395"/>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20337</xdr:rowOff>
    </xdr:from>
    <xdr:ext cx="762000" cy="259045"/>
    <xdr:sp macro="" textlink="">
      <xdr:nvSpPr>
        <xdr:cNvPr id="397" name="公債費負担の状況該当値テキスト"/>
        <xdr:cNvSpPr txBox="1"/>
      </xdr:nvSpPr>
      <xdr:spPr>
        <a:xfrm>
          <a:off x="17106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100330</xdr:rowOff>
    </xdr:from>
    <xdr:to>
      <xdr:col>23</xdr:col>
      <xdr:colOff>457200</xdr:colOff>
      <xdr:row>41</xdr:row>
      <xdr:rowOff>30480</xdr:rowOff>
    </xdr:to>
    <xdr:sp macro="" textlink="">
      <xdr:nvSpPr>
        <xdr:cNvPr id="398" name="円/楕円 397"/>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399" name="テキスト ボックス 398"/>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20574</xdr:rowOff>
    </xdr:from>
    <xdr:to>
      <xdr:col>22</xdr:col>
      <xdr:colOff>254000</xdr:colOff>
      <xdr:row>41</xdr:row>
      <xdr:rowOff>122174</xdr:rowOff>
    </xdr:to>
    <xdr:sp macro="" textlink="">
      <xdr:nvSpPr>
        <xdr:cNvPr id="400" name="円/楕円 399"/>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132351</xdr:rowOff>
    </xdr:from>
    <xdr:ext cx="762000" cy="259045"/>
    <xdr:sp macro="" textlink="">
      <xdr:nvSpPr>
        <xdr:cNvPr id="401" name="テキスト ボックス 400"/>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30226</xdr:rowOff>
    </xdr:from>
    <xdr:to>
      <xdr:col>21</xdr:col>
      <xdr:colOff>50800</xdr:colOff>
      <xdr:row>41</xdr:row>
      <xdr:rowOff>131826</xdr:rowOff>
    </xdr:to>
    <xdr:sp macro="" textlink="">
      <xdr:nvSpPr>
        <xdr:cNvPr id="402" name="円/楕円 401"/>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142003</xdr:rowOff>
    </xdr:from>
    <xdr:ext cx="762000" cy="259045"/>
    <xdr:sp macro="" textlink="">
      <xdr:nvSpPr>
        <xdr:cNvPr id="403" name="テキスト ボックス 402"/>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404" name="円/楕円 403"/>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405" name="テキスト ボックス 404"/>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22</a:t>
          </a:r>
          <a:r>
            <a:rPr kumimoji="1" lang="ja-JP" altLang="en-US" sz="1300">
              <a:latin typeface="ＭＳ Ｐゴシック"/>
            </a:rPr>
            <a:t>年度には算出されていたが、地方債残高、債務負担行為に基づく支出予定額、公営企業会計等への負担見込額、加入する組合の地方債償還に係る負担見込額など将来負担額が減少し、充当可能な基金残高も増加したことなどから平成</a:t>
          </a:r>
          <a:r>
            <a:rPr kumimoji="1" lang="en-US" altLang="ja-JP" sz="1300">
              <a:latin typeface="ＭＳ Ｐゴシック"/>
            </a:rPr>
            <a:t>23</a:t>
          </a:r>
          <a:r>
            <a:rPr kumimoji="1" lang="ja-JP" altLang="en-US" sz="1300">
              <a:latin typeface="ＭＳ Ｐゴシック"/>
            </a:rPr>
            <a:t>年度以降は将来負担比率は算出されていない。</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群馬県片品村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4,732
4,721
391.76
5,101,865
4,747,109
296,219
2,718,086
3,842,980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類似団体と比較してもほぼ同水準で推移しており、昨年度よりも</a:t>
          </a:r>
          <a:r>
            <a:rPr kumimoji="1" lang="en-US" altLang="ja-JP" sz="1300">
              <a:latin typeface="ＭＳ Ｐゴシック"/>
            </a:rPr>
            <a:t>0.5</a:t>
          </a:r>
          <a:r>
            <a:rPr kumimoji="1" lang="ja-JP" altLang="en-US" sz="1300">
              <a:latin typeface="ＭＳ Ｐゴシック"/>
            </a:rPr>
            <a:t>ポイント改善されている。</a:t>
          </a:r>
          <a:endParaRPr kumimoji="1" lang="en-US" altLang="ja-JP" sz="1300">
            <a:latin typeface="ＭＳ Ｐゴシック"/>
          </a:endParaRPr>
        </a:p>
        <a:p>
          <a:r>
            <a:rPr kumimoji="1" lang="ja-JP" altLang="en-US" sz="1300">
              <a:latin typeface="ＭＳ Ｐゴシック"/>
            </a:rPr>
            <a:t>さらに適正な職員配置や庁内横断的な事業実施を図り改善を目指す。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46990</xdr:rowOff>
    </xdr:from>
    <xdr:to>
      <xdr:col>7</xdr:col>
      <xdr:colOff>15875</xdr:colOff>
      <xdr:row>37</xdr:row>
      <xdr:rowOff>69850</xdr:rowOff>
    </xdr:to>
    <xdr:cxnSp macro="">
      <xdr:nvCxnSpPr>
        <xdr:cNvPr id="64" name="直線コネクタ 63"/>
        <xdr:cNvCxnSpPr/>
      </xdr:nvCxnSpPr>
      <xdr:spPr>
        <a:xfrm flipV="1">
          <a:off x="3987800" y="6390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149860</xdr:rowOff>
    </xdr:from>
    <xdr:to>
      <xdr:col>5</xdr:col>
      <xdr:colOff>549275</xdr:colOff>
      <xdr:row>37</xdr:row>
      <xdr:rowOff>69850</xdr:rowOff>
    </xdr:to>
    <xdr:cxnSp macro="">
      <xdr:nvCxnSpPr>
        <xdr:cNvPr id="67" name="直線コネクタ 66"/>
        <xdr:cNvCxnSpPr/>
      </xdr:nvCxnSpPr>
      <xdr:spPr>
        <a:xfrm>
          <a:off x="3098800" y="6322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149860</xdr:rowOff>
    </xdr:from>
    <xdr:to>
      <xdr:col>4</xdr:col>
      <xdr:colOff>346075</xdr:colOff>
      <xdr:row>37</xdr:row>
      <xdr:rowOff>56134</xdr:rowOff>
    </xdr:to>
    <xdr:cxnSp macro="">
      <xdr:nvCxnSpPr>
        <xdr:cNvPr id="70" name="直線コネクタ 69"/>
        <xdr:cNvCxnSpPr/>
      </xdr:nvCxnSpPr>
      <xdr:spPr>
        <a:xfrm flipV="1">
          <a:off x="2209800" y="63220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56134</xdr:rowOff>
    </xdr:from>
    <xdr:to>
      <xdr:col>3</xdr:col>
      <xdr:colOff>142875</xdr:colOff>
      <xdr:row>37</xdr:row>
      <xdr:rowOff>74422</xdr:rowOff>
    </xdr:to>
    <xdr:cxnSp macro="">
      <xdr:nvCxnSpPr>
        <xdr:cNvPr id="73" name="直線コネクタ 72"/>
        <xdr:cNvCxnSpPr/>
      </xdr:nvCxnSpPr>
      <xdr:spPr>
        <a:xfrm flipV="1">
          <a:off x="1320800" y="6399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167640</xdr:rowOff>
    </xdr:from>
    <xdr:to>
      <xdr:col>7</xdr:col>
      <xdr:colOff>66675</xdr:colOff>
      <xdr:row>37</xdr:row>
      <xdr:rowOff>97790</xdr:rowOff>
    </xdr:to>
    <xdr:sp macro="" textlink="">
      <xdr:nvSpPr>
        <xdr:cNvPr id="83" name="円/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139717</xdr:rowOff>
    </xdr:from>
    <xdr:ext cx="762000" cy="259045"/>
    <xdr:sp macro="" textlink="">
      <xdr:nvSpPr>
        <xdr:cNvPr id="84"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5" name="円/楕円 84"/>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6" name="テキスト ボックス 85"/>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87" name="円/楕円 86"/>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88" name="テキスト ボックス 87"/>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5334</xdr:rowOff>
    </xdr:from>
    <xdr:to>
      <xdr:col>3</xdr:col>
      <xdr:colOff>193675</xdr:colOff>
      <xdr:row>37</xdr:row>
      <xdr:rowOff>106934</xdr:rowOff>
    </xdr:to>
    <xdr:sp macro="" textlink="">
      <xdr:nvSpPr>
        <xdr:cNvPr id="89" name="円/楕円 88"/>
        <xdr:cNvSpPr/>
      </xdr:nvSpPr>
      <xdr:spPr>
        <a:xfrm>
          <a:off x="2159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90" name="テキスト ボックス 89"/>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23622</xdr:rowOff>
    </xdr:from>
    <xdr:to>
      <xdr:col>1</xdr:col>
      <xdr:colOff>676275</xdr:colOff>
      <xdr:row>37</xdr:row>
      <xdr:rowOff>125222</xdr:rowOff>
    </xdr:to>
    <xdr:sp macro="" textlink="">
      <xdr:nvSpPr>
        <xdr:cNvPr id="91" name="円/楕円 90"/>
        <xdr:cNvSpPr/>
      </xdr:nvSpPr>
      <xdr:spPr>
        <a:xfrm>
          <a:off x="1270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109999</xdr:rowOff>
    </xdr:from>
    <xdr:ext cx="762000" cy="259045"/>
    <xdr:sp macro="" textlink="">
      <xdr:nvSpPr>
        <xdr:cNvPr id="92" name="テキスト ボックス 91"/>
        <xdr:cNvSpPr txBox="1"/>
      </xdr:nvSpPr>
      <xdr:spPr>
        <a:xfrm>
          <a:off x="939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昨年より</a:t>
          </a:r>
          <a:r>
            <a:rPr kumimoji="1" lang="en-US" altLang="ja-JP" sz="1300">
              <a:latin typeface="ＭＳ Ｐゴシック"/>
            </a:rPr>
            <a:t>0.9</a:t>
          </a:r>
          <a:r>
            <a:rPr kumimoji="1" lang="ja-JP" altLang="en-US" sz="1300">
              <a:latin typeface="ＭＳ Ｐゴシック"/>
            </a:rPr>
            <a:t>ポイント下がり、類似団体平均値との差も</a:t>
          </a:r>
          <a:r>
            <a:rPr kumimoji="1" lang="en-US" altLang="ja-JP" sz="1300">
              <a:latin typeface="ＭＳ Ｐゴシック"/>
            </a:rPr>
            <a:t>0.8</a:t>
          </a:r>
          <a:r>
            <a:rPr kumimoji="1" lang="ja-JP" altLang="en-US" sz="1300">
              <a:latin typeface="ＭＳ Ｐゴシック"/>
            </a:rPr>
            <a:t>ポイント縮まった。</a:t>
          </a:r>
          <a:endParaRPr kumimoji="1" lang="en-US" altLang="ja-JP" sz="1300">
            <a:latin typeface="ＭＳ Ｐゴシック"/>
          </a:endParaRPr>
        </a:p>
        <a:p>
          <a:r>
            <a:rPr kumimoji="1" lang="ja-JP" altLang="en-US" sz="1300">
              <a:latin typeface="ＭＳ Ｐゴシック"/>
            </a:rPr>
            <a:t>事務機器の保守管理委託や施設等の管理委託に要する経費の節減を進めコスト削減を図る。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58420</xdr:rowOff>
    </xdr:from>
    <xdr:to>
      <xdr:col>24</xdr:col>
      <xdr:colOff>31750</xdr:colOff>
      <xdr:row>18</xdr:row>
      <xdr:rowOff>127000</xdr:rowOff>
    </xdr:to>
    <xdr:cxnSp macro="">
      <xdr:nvCxnSpPr>
        <xdr:cNvPr id="125" name="直線コネクタ 124"/>
        <xdr:cNvCxnSpPr/>
      </xdr:nvCxnSpPr>
      <xdr:spPr>
        <a:xfrm flipV="1">
          <a:off x="15671800" y="31445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153670</xdr:rowOff>
    </xdr:from>
    <xdr:to>
      <xdr:col>22</xdr:col>
      <xdr:colOff>565150</xdr:colOff>
      <xdr:row>18</xdr:row>
      <xdr:rowOff>127000</xdr:rowOff>
    </xdr:to>
    <xdr:cxnSp macro="">
      <xdr:nvCxnSpPr>
        <xdr:cNvPr id="128" name="直線コネクタ 127"/>
        <xdr:cNvCxnSpPr/>
      </xdr:nvCxnSpPr>
      <xdr:spPr>
        <a:xfrm>
          <a:off x="14782800" y="30683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165100</xdr:rowOff>
    </xdr:from>
    <xdr:to>
      <xdr:col>21</xdr:col>
      <xdr:colOff>361950</xdr:colOff>
      <xdr:row>17</xdr:row>
      <xdr:rowOff>153670</xdr:rowOff>
    </xdr:to>
    <xdr:cxnSp macro="">
      <xdr:nvCxnSpPr>
        <xdr:cNvPr id="131" name="直線コネクタ 130"/>
        <xdr:cNvCxnSpPr/>
      </xdr:nvCxnSpPr>
      <xdr:spPr>
        <a:xfrm>
          <a:off x="13893800" y="29083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35560</xdr:rowOff>
    </xdr:from>
    <xdr:to>
      <xdr:col>20</xdr:col>
      <xdr:colOff>158750</xdr:colOff>
      <xdr:row>16</xdr:row>
      <xdr:rowOff>165100</xdr:rowOff>
    </xdr:to>
    <xdr:cxnSp macro="">
      <xdr:nvCxnSpPr>
        <xdr:cNvPr id="134" name="直線コネクタ 133"/>
        <xdr:cNvCxnSpPr/>
      </xdr:nvCxnSpPr>
      <xdr:spPr>
        <a:xfrm>
          <a:off x="13004800" y="27787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7620</xdr:rowOff>
    </xdr:from>
    <xdr:to>
      <xdr:col>24</xdr:col>
      <xdr:colOff>82550</xdr:colOff>
      <xdr:row>18</xdr:row>
      <xdr:rowOff>109220</xdr:rowOff>
    </xdr:to>
    <xdr:sp macro="" textlink="">
      <xdr:nvSpPr>
        <xdr:cNvPr id="144" name="円/楕円 143"/>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151147</xdr:rowOff>
    </xdr:from>
    <xdr:ext cx="762000" cy="259045"/>
    <xdr:sp macro="" textlink="">
      <xdr:nvSpPr>
        <xdr:cNvPr id="145"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76200</xdr:rowOff>
    </xdr:from>
    <xdr:to>
      <xdr:col>22</xdr:col>
      <xdr:colOff>615950</xdr:colOff>
      <xdr:row>19</xdr:row>
      <xdr:rowOff>6350</xdr:rowOff>
    </xdr:to>
    <xdr:sp macro="" textlink="">
      <xdr:nvSpPr>
        <xdr:cNvPr id="146" name="円/楕円 145"/>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162577</xdr:rowOff>
    </xdr:from>
    <xdr:ext cx="736600" cy="259045"/>
    <xdr:sp macro="" textlink="">
      <xdr:nvSpPr>
        <xdr:cNvPr id="147" name="テキスト ボックス 146"/>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102870</xdr:rowOff>
    </xdr:from>
    <xdr:to>
      <xdr:col>21</xdr:col>
      <xdr:colOff>412750</xdr:colOff>
      <xdr:row>18</xdr:row>
      <xdr:rowOff>33020</xdr:rowOff>
    </xdr:to>
    <xdr:sp macro="" textlink="">
      <xdr:nvSpPr>
        <xdr:cNvPr id="148" name="円/楕円 147"/>
        <xdr:cNvSpPr/>
      </xdr:nvSpPr>
      <xdr:spPr>
        <a:xfrm>
          <a:off x="14732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17797</xdr:rowOff>
    </xdr:from>
    <xdr:ext cx="762000" cy="259045"/>
    <xdr:sp macro="" textlink="">
      <xdr:nvSpPr>
        <xdr:cNvPr id="149" name="テキスト ボックス 148"/>
        <xdr:cNvSpPr txBox="1"/>
      </xdr:nvSpPr>
      <xdr:spPr>
        <a:xfrm>
          <a:off x="14401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114300</xdr:rowOff>
    </xdr:from>
    <xdr:to>
      <xdr:col>20</xdr:col>
      <xdr:colOff>209550</xdr:colOff>
      <xdr:row>17</xdr:row>
      <xdr:rowOff>44450</xdr:rowOff>
    </xdr:to>
    <xdr:sp macro="" textlink="">
      <xdr:nvSpPr>
        <xdr:cNvPr id="150" name="円/楕円 149"/>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51" name="テキスト ボックス 150"/>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52" name="円/楕円 151"/>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53" name="テキスト ボックス 152"/>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前年とほぼ同レベルとなった。</a:t>
          </a:r>
          <a:b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b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今後も適正な事業の執行に努める。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29028</xdr:rowOff>
    </xdr:to>
    <xdr:cxnSp macro="">
      <xdr:nvCxnSpPr>
        <xdr:cNvPr id="187" name="直線コネクタ 186"/>
        <xdr:cNvCxnSpPr/>
      </xdr:nvCxnSpPr>
      <xdr:spPr>
        <a:xfrm flipV="1">
          <a:off x="3987800" y="92710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29028</xdr:rowOff>
    </xdr:from>
    <xdr:to>
      <xdr:col>5</xdr:col>
      <xdr:colOff>549275</xdr:colOff>
      <xdr:row>54</xdr:row>
      <xdr:rowOff>29028</xdr:rowOff>
    </xdr:to>
    <xdr:cxnSp macro="">
      <xdr:nvCxnSpPr>
        <xdr:cNvPr id="190" name="直線コネクタ 189"/>
        <xdr:cNvCxnSpPr/>
      </xdr:nvCxnSpPr>
      <xdr:spPr>
        <a:xfrm>
          <a:off x="3098800" y="9287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29028</xdr:rowOff>
    </xdr:from>
    <xdr:to>
      <xdr:col>4</xdr:col>
      <xdr:colOff>346075</xdr:colOff>
      <xdr:row>54</xdr:row>
      <xdr:rowOff>61685</xdr:rowOff>
    </xdr:to>
    <xdr:cxnSp macro="">
      <xdr:nvCxnSpPr>
        <xdr:cNvPr id="193" name="直線コネクタ 192"/>
        <xdr:cNvCxnSpPr/>
      </xdr:nvCxnSpPr>
      <xdr:spPr>
        <a:xfrm flipV="1">
          <a:off x="2209800" y="9287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54</xdr:row>
      <xdr:rowOff>61685</xdr:rowOff>
    </xdr:to>
    <xdr:cxnSp macro="">
      <xdr:nvCxnSpPr>
        <xdr:cNvPr id="196" name="直線コネクタ 195"/>
        <xdr:cNvCxnSpPr/>
      </xdr:nvCxnSpPr>
      <xdr:spPr>
        <a:xfrm>
          <a:off x="1320800" y="9222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6" name="円/楕円 205"/>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7"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08" name="円/楕円 207"/>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09" name="テキスト ボックス 208"/>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149678</xdr:rowOff>
    </xdr:from>
    <xdr:to>
      <xdr:col>4</xdr:col>
      <xdr:colOff>396875</xdr:colOff>
      <xdr:row>54</xdr:row>
      <xdr:rowOff>79828</xdr:rowOff>
    </xdr:to>
    <xdr:sp macro="" textlink="">
      <xdr:nvSpPr>
        <xdr:cNvPr id="210" name="円/楕円 209"/>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90005</xdr:rowOff>
    </xdr:from>
    <xdr:ext cx="762000" cy="259045"/>
    <xdr:sp macro="" textlink="">
      <xdr:nvSpPr>
        <xdr:cNvPr id="211" name="テキスト ボックス 210"/>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2" name="円/楕円 211"/>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3" name="テキスト ボックス 212"/>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4" name="円/楕円 213"/>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5" name="テキスト ボックス 214"/>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その他に係る経常経費収支が類似団体平均を上回っているのは、繰出金の増加が主な原因である。</a:t>
          </a:r>
          <a:endParaRPr kumimoji="1" lang="en-US" altLang="ja-JP" sz="1300">
            <a:latin typeface="ＭＳ Ｐゴシック"/>
          </a:endParaRPr>
        </a:p>
        <a:p>
          <a:r>
            <a:rPr kumimoji="1" lang="ja-JP" altLang="en-US" sz="1300">
              <a:latin typeface="ＭＳ Ｐゴシック"/>
            </a:rPr>
            <a:t>国保・介護・簡易水道・下水道等の特別会計の財政状況の悪化に伴い赤字補てん的な繰出金が多額になっている。</a:t>
          </a:r>
          <a:endParaRPr kumimoji="1" lang="en-US" altLang="ja-JP" sz="1300">
            <a:latin typeface="ＭＳ Ｐゴシック"/>
          </a:endParaRPr>
        </a:p>
        <a:p>
          <a:r>
            <a:rPr kumimoji="1" lang="ja-JP" altLang="en-US" sz="1300">
              <a:latin typeface="ＭＳ Ｐゴシック"/>
            </a:rPr>
            <a:t>独立採算の原則に立ち、普通会計の負担額を減らしていくよう努める。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42418</xdr:rowOff>
    </xdr:from>
    <xdr:to>
      <xdr:col>24</xdr:col>
      <xdr:colOff>31750</xdr:colOff>
      <xdr:row>57</xdr:row>
      <xdr:rowOff>69850</xdr:rowOff>
    </xdr:to>
    <xdr:cxnSp macro="">
      <xdr:nvCxnSpPr>
        <xdr:cNvPr id="245" name="直線コネクタ 244"/>
        <xdr:cNvCxnSpPr/>
      </xdr:nvCxnSpPr>
      <xdr:spPr>
        <a:xfrm>
          <a:off x="15671800" y="98150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42418</xdr:rowOff>
    </xdr:from>
    <xdr:to>
      <xdr:col>22</xdr:col>
      <xdr:colOff>565150</xdr:colOff>
      <xdr:row>57</xdr:row>
      <xdr:rowOff>92710</xdr:rowOff>
    </xdr:to>
    <xdr:cxnSp macro="">
      <xdr:nvCxnSpPr>
        <xdr:cNvPr id="248" name="直線コネクタ 247"/>
        <xdr:cNvCxnSpPr/>
      </xdr:nvCxnSpPr>
      <xdr:spPr>
        <a:xfrm flipV="1">
          <a:off x="14782800" y="98150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xdr:rowOff>
    </xdr:from>
    <xdr:to>
      <xdr:col>21</xdr:col>
      <xdr:colOff>361950</xdr:colOff>
      <xdr:row>57</xdr:row>
      <xdr:rowOff>92710</xdr:rowOff>
    </xdr:to>
    <xdr:cxnSp macro="">
      <xdr:nvCxnSpPr>
        <xdr:cNvPr id="251" name="直線コネクタ 250"/>
        <xdr:cNvCxnSpPr/>
      </xdr:nvCxnSpPr>
      <xdr:spPr>
        <a:xfrm>
          <a:off x="13893800" y="97739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xdr:rowOff>
    </xdr:from>
    <xdr:to>
      <xdr:col>20</xdr:col>
      <xdr:colOff>158750</xdr:colOff>
      <xdr:row>57</xdr:row>
      <xdr:rowOff>37846</xdr:rowOff>
    </xdr:to>
    <xdr:cxnSp macro="">
      <xdr:nvCxnSpPr>
        <xdr:cNvPr id="254" name="直線コネクタ 253"/>
        <xdr:cNvCxnSpPr/>
      </xdr:nvCxnSpPr>
      <xdr:spPr>
        <a:xfrm flipV="1">
          <a:off x="13004800" y="9773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64" name="円/楕円 263"/>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65"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163068</xdr:rowOff>
    </xdr:from>
    <xdr:to>
      <xdr:col>22</xdr:col>
      <xdr:colOff>615950</xdr:colOff>
      <xdr:row>57</xdr:row>
      <xdr:rowOff>93218</xdr:rowOff>
    </xdr:to>
    <xdr:sp macro="" textlink="">
      <xdr:nvSpPr>
        <xdr:cNvPr id="266" name="円/楕円 265"/>
        <xdr:cNvSpPr/>
      </xdr:nvSpPr>
      <xdr:spPr>
        <a:xfrm>
          <a:off x="15621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77995</xdr:rowOff>
    </xdr:from>
    <xdr:ext cx="736600" cy="259045"/>
    <xdr:sp macro="" textlink="">
      <xdr:nvSpPr>
        <xdr:cNvPr id="267" name="テキスト ボックス 266"/>
        <xdr:cNvSpPr txBox="1"/>
      </xdr:nvSpPr>
      <xdr:spPr>
        <a:xfrm>
          <a:off x="15290800" y="985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41910</xdr:rowOff>
    </xdr:from>
    <xdr:to>
      <xdr:col>21</xdr:col>
      <xdr:colOff>412750</xdr:colOff>
      <xdr:row>57</xdr:row>
      <xdr:rowOff>143510</xdr:rowOff>
    </xdr:to>
    <xdr:sp macro="" textlink="">
      <xdr:nvSpPr>
        <xdr:cNvPr id="268" name="円/楕円 267"/>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69" name="テキスト ボックス 268"/>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121920</xdr:rowOff>
    </xdr:from>
    <xdr:to>
      <xdr:col>20</xdr:col>
      <xdr:colOff>209550</xdr:colOff>
      <xdr:row>57</xdr:row>
      <xdr:rowOff>52070</xdr:rowOff>
    </xdr:to>
    <xdr:sp macro="" textlink="">
      <xdr:nvSpPr>
        <xdr:cNvPr id="270" name="円/楕円 269"/>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36847</xdr:rowOff>
    </xdr:from>
    <xdr:ext cx="762000" cy="259045"/>
    <xdr:sp macro="" textlink="">
      <xdr:nvSpPr>
        <xdr:cNvPr id="271" name="テキスト ボックス 270"/>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158496</xdr:rowOff>
    </xdr:from>
    <xdr:to>
      <xdr:col>19</xdr:col>
      <xdr:colOff>6350</xdr:colOff>
      <xdr:row>57</xdr:row>
      <xdr:rowOff>88646</xdr:rowOff>
    </xdr:to>
    <xdr:sp macro="" textlink="">
      <xdr:nvSpPr>
        <xdr:cNvPr id="272" name="円/楕円 271"/>
        <xdr:cNvSpPr/>
      </xdr:nvSpPr>
      <xdr:spPr>
        <a:xfrm>
          <a:off x="12954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73423</xdr:rowOff>
    </xdr:from>
    <xdr:ext cx="762000" cy="259045"/>
    <xdr:sp macro="" textlink="">
      <xdr:nvSpPr>
        <xdr:cNvPr id="273" name="テキスト ボックス 272"/>
        <xdr:cNvSpPr txBox="1"/>
      </xdr:nvSpPr>
      <xdr:spPr>
        <a:xfrm>
          <a:off x="12623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昨年に引き続きポイントが下がっているのは、</a:t>
          </a:r>
          <a:r>
            <a:rPr kumimoji="1" lang="ja-JP" altLang="en-US" sz="1300">
              <a:latin typeface="ＭＳ Ｐゴシック"/>
            </a:rPr>
            <a:t>補助金等その他に係る経常収支比率が類似団体の平均を大きく上回っていた要因であった、２市村で構成している一部事務組合等への負担金が減少していることによる。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28702</xdr:rowOff>
    </xdr:from>
    <xdr:to>
      <xdr:col>24</xdr:col>
      <xdr:colOff>31750</xdr:colOff>
      <xdr:row>37</xdr:row>
      <xdr:rowOff>101854</xdr:rowOff>
    </xdr:to>
    <xdr:cxnSp macro="">
      <xdr:nvCxnSpPr>
        <xdr:cNvPr id="303" name="直線コネクタ 302"/>
        <xdr:cNvCxnSpPr/>
      </xdr:nvCxnSpPr>
      <xdr:spPr>
        <a:xfrm flipV="1">
          <a:off x="15671800" y="637235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101854</xdr:rowOff>
    </xdr:from>
    <xdr:to>
      <xdr:col>22</xdr:col>
      <xdr:colOff>565150</xdr:colOff>
      <xdr:row>38</xdr:row>
      <xdr:rowOff>113284</xdr:rowOff>
    </xdr:to>
    <xdr:cxnSp macro="">
      <xdr:nvCxnSpPr>
        <xdr:cNvPr id="306" name="直線コネクタ 305"/>
        <xdr:cNvCxnSpPr/>
      </xdr:nvCxnSpPr>
      <xdr:spPr>
        <a:xfrm flipV="1">
          <a:off x="14782800" y="644550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113284</xdr:rowOff>
    </xdr:from>
    <xdr:to>
      <xdr:col>21</xdr:col>
      <xdr:colOff>361950</xdr:colOff>
      <xdr:row>38</xdr:row>
      <xdr:rowOff>149860</xdr:rowOff>
    </xdr:to>
    <xdr:cxnSp macro="">
      <xdr:nvCxnSpPr>
        <xdr:cNvPr id="309" name="直線コネクタ 308"/>
        <xdr:cNvCxnSpPr/>
      </xdr:nvCxnSpPr>
      <xdr:spPr>
        <a:xfrm flipV="1">
          <a:off x="13893800" y="66283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149860</xdr:rowOff>
    </xdr:from>
    <xdr:to>
      <xdr:col>20</xdr:col>
      <xdr:colOff>158750</xdr:colOff>
      <xdr:row>38</xdr:row>
      <xdr:rowOff>163576</xdr:rowOff>
    </xdr:to>
    <xdr:cxnSp macro="">
      <xdr:nvCxnSpPr>
        <xdr:cNvPr id="312" name="直線コネクタ 311"/>
        <xdr:cNvCxnSpPr/>
      </xdr:nvCxnSpPr>
      <xdr:spPr>
        <a:xfrm flipV="1">
          <a:off x="13004800" y="66649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6" name="テキスト ボックス 31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22" name="円/楕円 321"/>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121429</xdr:rowOff>
    </xdr:from>
    <xdr:ext cx="762000" cy="259045"/>
    <xdr:sp macro="" textlink="">
      <xdr:nvSpPr>
        <xdr:cNvPr id="323" name="補助費等該当値テキスト"/>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51054</xdr:rowOff>
    </xdr:from>
    <xdr:to>
      <xdr:col>22</xdr:col>
      <xdr:colOff>615950</xdr:colOff>
      <xdr:row>37</xdr:row>
      <xdr:rowOff>152654</xdr:rowOff>
    </xdr:to>
    <xdr:sp macro="" textlink="">
      <xdr:nvSpPr>
        <xdr:cNvPr id="324" name="円/楕円 323"/>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137431</xdr:rowOff>
    </xdr:from>
    <xdr:ext cx="736600" cy="259045"/>
    <xdr:sp macro="" textlink="">
      <xdr:nvSpPr>
        <xdr:cNvPr id="325" name="テキスト ボックス 324"/>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62484</xdr:rowOff>
    </xdr:from>
    <xdr:to>
      <xdr:col>21</xdr:col>
      <xdr:colOff>412750</xdr:colOff>
      <xdr:row>38</xdr:row>
      <xdr:rowOff>164084</xdr:rowOff>
    </xdr:to>
    <xdr:sp macro="" textlink="">
      <xdr:nvSpPr>
        <xdr:cNvPr id="326" name="円/楕円 325"/>
        <xdr:cNvSpPr/>
      </xdr:nvSpPr>
      <xdr:spPr>
        <a:xfrm>
          <a:off x="14732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148861</xdr:rowOff>
    </xdr:from>
    <xdr:ext cx="762000" cy="259045"/>
    <xdr:sp macro="" textlink="">
      <xdr:nvSpPr>
        <xdr:cNvPr id="327" name="テキスト ボックス 326"/>
        <xdr:cNvSpPr txBox="1"/>
      </xdr:nvSpPr>
      <xdr:spPr>
        <a:xfrm>
          <a:off x="14401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99060</xdr:rowOff>
    </xdr:from>
    <xdr:to>
      <xdr:col>20</xdr:col>
      <xdr:colOff>209550</xdr:colOff>
      <xdr:row>39</xdr:row>
      <xdr:rowOff>29210</xdr:rowOff>
    </xdr:to>
    <xdr:sp macro="" textlink="">
      <xdr:nvSpPr>
        <xdr:cNvPr id="328" name="円/楕円 327"/>
        <xdr:cNvSpPr/>
      </xdr:nvSpPr>
      <xdr:spPr>
        <a:xfrm>
          <a:off x="13843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13987</xdr:rowOff>
    </xdr:from>
    <xdr:ext cx="762000" cy="259045"/>
    <xdr:sp macro="" textlink="">
      <xdr:nvSpPr>
        <xdr:cNvPr id="329" name="テキスト ボックス 328"/>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112776</xdr:rowOff>
    </xdr:from>
    <xdr:to>
      <xdr:col>19</xdr:col>
      <xdr:colOff>6350</xdr:colOff>
      <xdr:row>39</xdr:row>
      <xdr:rowOff>42926</xdr:rowOff>
    </xdr:to>
    <xdr:sp macro="" textlink="">
      <xdr:nvSpPr>
        <xdr:cNvPr id="330" name="円/楕円 329"/>
        <xdr:cNvSpPr/>
      </xdr:nvSpPr>
      <xdr:spPr>
        <a:xfrm>
          <a:off x="12954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27703</xdr:rowOff>
    </xdr:from>
    <xdr:ext cx="762000" cy="259045"/>
    <xdr:sp macro="" textlink="">
      <xdr:nvSpPr>
        <xdr:cNvPr id="331" name="テキスト ボックス 330"/>
        <xdr:cNvSpPr txBox="1"/>
      </xdr:nvSpPr>
      <xdr:spPr>
        <a:xfrm>
          <a:off x="12623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昨年に引き続き僅かながら減少傾向を示している。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今後は新たな村債の償還も始まるが、将来への負担が増加しないよう目標を立てて、健全なる財政運営を確保するため、計画的かつ有効的な村債の運用を図る。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20320</xdr:rowOff>
    </xdr:from>
    <xdr:to>
      <xdr:col>7</xdr:col>
      <xdr:colOff>15875</xdr:colOff>
      <xdr:row>75</xdr:row>
      <xdr:rowOff>54610</xdr:rowOff>
    </xdr:to>
    <xdr:cxnSp macro="">
      <xdr:nvCxnSpPr>
        <xdr:cNvPr id="363" name="直線コネクタ 362"/>
        <xdr:cNvCxnSpPr/>
      </xdr:nvCxnSpPr>
      <xdr:spPr>
        <a:xfrm flipV="1">
          <a:off x="3987800" y="128790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54610</xdr:rowOff>
    </xdr:from>
    <xdr:to>
      <xdr:col>5</xdr:col>
      <xdr:colOff>549275</xdr:colOff>
      <xdr:row>75</xdr:row>
      <xdr:rowOff>130810</xdr:rowOff>
    </xdr:to>
    <xdr:cxnSp macro="">
      <xdr:nvCxnSpPr>
        <xdr:cNvPr id="366" name="直線コネクタ 365"/>
        <xdr:cNvCxnSpPr/>
      </xdr:nvCxnSpPr>
      <xdr:spPr>
        <a:xfrm flipV="1">
          <a:off x="3098800" y="12913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92710</xdr:rowOff>
    </xdr:from>
    <xdr:to>
      <xdr:col>4</xdr:col>
      <xdr:colOff>346075</xdr:colOff>
      <xdr:row>75</xdr:row>
      <xdr:rowOff>130810</xdr:rowOff>
    </xdr:to>
    <xdr:cxnSp macro="">
      <xdr:nvCxnSpPr>
        <xdr:cNvPr id="369" name="直線コネクタ 368"/>
        <xdr:cNvCxnSpPr/>
      </xdr:nvCxnSpPr>
      <xdr:spPr>
        <a:xfrm>
          <a:off x="2209800" y="12951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92710</xdr:rowOff>
    </xdr:from>
    <xdr:to>
      <xdr:col>3</xdr:col>
      <xdr:colOff>142875</xdr:colOff>
      <xdr:row>75</xdr:row>
      <xdr:rowOff>100330</xdr:rowOff>
    </xdr:to>
    <xdr:cxnSp macro="">
      <xdr:nvCxnSpPr>
        <xdr:cNvPr id="372" name="直線コネクタ 371"/>
        <xdr:cNvCxnSpPr/>
      </xdr:nvCxnSpPr>
      <xdr:spPr>
        <a:xfrm flipV="1">
          <a:off x="1320800" y="12951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140970</xdr:rowOff>
    </xdr:from>
    <xdr:to>
      <xdr:col>7</xdr:col>
      <xdr:colOff>66675</xdr:colOff>
      <xdr:row>75</xdr:row>
      <xdr:rowOff>71120</xdr:rowOff>
    </xdr:to>
    <xdr:sp macro="" textlink="">
      <xdr:nvSpPr>
        <xdr:cNvPr id="382" name="円/楕円 381"/>
        <xdr:cNvSpPr/>
      </xdr:nvSpPr>
      <xdr:spPr>
        <a:xfrm>
          <a:off x="47752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157497</xdr:rowOff>
    </xdr:from>
    <xdr:ext cx="762000" cy="259045"/>
    <xdr:sp macro="" textlink="">
      <xdr:nvSpPr>
        <xdr:cNvPr id="383" name="公債費該当値テキスト"/>
        <xdr:cNvSpPr txBox="1"/>
      </xdr:nvSpPr>
      <xdr:spPr>
        <a:xfrm>
          <a:off x="49149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3810</xdr:rowOff>
    </xdr:from>
    <xdr:to>
      <xdr:col>5</xdr:col>
      <xdr:colOff>600075</xdr:colOff>
      <xdr:row>75</xdr:row>
      <xdr:rowOff>105410</xdr:rowOff>
    </xdr:to>
    <xdr:sp macro="" textlink="">
      <xdr:nvSpPr>
        <xdr:cNvPr id="384" name="円/楕円 383"/>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115587</xdr:rowOff>
    </xdr:from>
    <xdr:ext cx="736600" cy="259045"/>
    <xdr:sp macro="" textlink="">
      <xdr:nvSpPr>
        <xdr:cNvPr id="385" name="テキスト ボックス 384"/>
        <xdr:cNvSpPr txBox="1"/>
      </xdr:nvSpPr>
      <xdr:spPr>
        <a:xfrm>
          <a:off x="3606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80010</xdr:rowOff>
    </xdr:from>
    <xdr:to>
      <xdr:col>4</xdr:col>
      <xdr:colOff>396875</xdr:colOff>
      <xdr:row>76</xdr:row>
      <xdr:rowOff>10161</xdr:rowOff>
    </xdr:to>
    <xdr:sp macro="" textlink="">
      <xdr:nvSpPr>
        <xdr:cNvPr id="386" name="円/楕円 385"/>
        <xdr:cNvSpPr/>
      </xdr:nvSpPr>
      <xdr:spPr>
        <a:xfrm>
          <a:off x="3048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20337</xdr:rowOff>
    </xdr:from>
    <xdr:ext cx="762000" cy="259045"/>
    <xdr:sp macro="" textlink="">
      <xdr:nvSpPr>
        <xdr:cNvPr id="387" name="テキスト ボックス 386"/>
        <xdr:cNvSpPr txBox="1"/>
      </xdr:nvSpPr>
      <xdr:spPr>
        <a:xfrm>
          <a:off x="2717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41910</xdr:rowOff>
    </xdr:from>
    <xdr:to>
      <xdr:col>3</xdr:col>
      <xdr:colOff>193675</xdr:colOff>
      <xdr:row>75</xdr:row>
      <xdr:rowOff>143510</xdr:rowOff>
    </xdr:to>
    <xdr:sp macro="" textlink="">
      <xdr:nvSpPr>
        <xdr:cNvPr id="388" name="円/楕円 387"/>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153687</xdr:rowOff>
    </xdr:from>
    <xdr:ext cx="762000" cy="259045"/>
    <xdr:sp macro="" textlink="">
      <xdr:nvSpPr>
        <xdr:cNvPr id="389" name="テキスト ボックス 388"/>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49530</xdr:rowOff>
    </xdr:from>
    <xdr:to>
      <xdr:col>1</xdr:col>
      <xdr:colOff>676275</xdr:colOff>
      <xdr:row>75</xdr:row>
      <xdr:rowOff>151130</xdr:rowOff>
    </xdr:to>
    <xdr:sp macro="" textlink="">
      <xdr:nvSpPr>
        <xdr:cNvPr id="390" name="円/楕円 389"/>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161307</xdr:rowOff>
    </xdr:from>
    <xdr:ext cx="762000" cy="259045"/>
    <xdr:sp macro="" textlink="">
      <xdr:nvSpPr>
        <xdr:cNvPr id="391" name="テキスト ボックス 390"/>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7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公債費と扶助費以外は経常収支比率が類似団体を上回っているため、全体的にも類似団体平均を超えているが、今後も引き続き経常経費の節減と一般財源の確保に努め低い水準を目指す。</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20320</xdr:rowOff>
    </xdr:from>
    <xdr:to>
      <xdr:col>24</xdr:col>
      <xdr:colOff>31750</xdr:colOff>
      <xdr:row>80</xdr:row>
      <xdr:rowOff>115570</xdr:rowOff>
    </xdr:to>
    <xdr:cxnSp macro="">
      <xdr:nvCxnSpPr>
        <xdr:cNvPr id="424" name="直線コネクタ 423"/>
        <xdr:cNvCxnSpPr/>
      </xdr:nvCxnSpPr>
      <xdr:spPr>
        <a:xfrm flipV="1">
          <a:off x="15671800" y="1373632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115570</xdr:rowOff>
    </xdr:from>
    <xdr:to>
      <xdr:col>22</xdr:col>
      <xdr:colOff>565150</xdr:colOff>
      <xdr:row>80</xdr:row>
      <xdr:rowOff>161289</xdr:rowOff>
    </xdr:to>
    <xdr:cxnSp macro="">
      <xdr:nvCxnSpPr>
        <xdr:cNvPr id="427" name="直線コネクタ 426"/>
        <xdr:cNvCxnSpPr/>
      </xdr:nvCxnSpPr>
      <xdr:spPr>
        <a:xfrm flipV="1">
          <a:off x="14782800" y="138315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107950</xdr:rowOff>
    </xdr:from>
    <xdr:to>
      <xdr:col>21</xdr:col>
      <xdr:colOff>361950</xdr:colOff>
      <xdr:row>80</xdr:row>
      <xdr:rowOff>161289</xdr:rowOff>
    </xdr:to>
    <xdr:cxnSp macro="">
      <xdr:nvCxnSpPr>
        <xdr:cNvPr id="430" name="直線コネクタ 429"/>
        <xdr:cNvCxnSpPr/>
      </xdr:nvCxnSpPr>
      <xdr:spPr>
        <a:xfrm>
          <a:off x="13893800" y="138239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77470</xdr:rowOff>
    </xdr:from>
    <xdr:to>
      <xdr:col>20</xdr:col>
      <xdr:colOff>158750</xdr:colOff>
      <xdr:row>80</xdr:row>
      <xdr:rowOff>107950</xdr:rowOff>
    </xdr:to>
    <xdr:cxnSp macro="">
      <xdr:nvCxnSpPr>
        <xdr:cNvPr id="433" name="直線コネクタ 432"/>
        <xdr:cNvCxnSpPr/>
      </xdr:nvCxnSpPr>
      <xdr:spPr>
        <a:xfrm>
          <a:off x="13004800" y="137934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140970</xdr:rowOff>
    </xdr:from>
    <xdr:to>
      <xdr:col>24</xdr:col>
      <xdr:colOff>82550</xdr:colOff>
      <xdr:row>80</xdr:row>
      <xdr:rowOff>71120</xdr:rowOff>
    </xdr:to>
    <xdr:sp macro="" textlink="">
      <xdr:nvSpPr>
        <xdr:cNvPr id="443" name="円/楕円 442"/>
        <xdr:cNvSpPr/>
      </xdr:nvSpPr>
      <xdr:spPr>
        <a:xfrm>
          <a:off x="164592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113047</xdr:rowOff>
    </xdr:from>
    <xdr:ext cx="762000" cy="259045"/>
    <xdr:sp macro="" textlink="">
      <xdr:nvSpPr>
        <xdr:cNvPr id="444" name="公債費以外該当値テキスト"/>
        <xdr:cNvSpPr txBox="1"/>
      </xdr:nvSpPr>
      <xdr:spPr>
        <a:xfrm>
          <a:off x="165989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64770</xdr:rowOff>
    </xdr:from>
    <xdr:to>
      <xdr:col>22</xdr:col>
      <xdr:colOff>615950</xdr:colOff>
      <xdr:row>80</xdr:row>
      <xdr:rowOff>166370</xdr:rowOff>
    </xdr:to>
    <xdr:sp macro="" textlink="">
      <xdr:nvSpPr>
        <xdr:cNvPr id="445" name="円/楕円 444"/>
        <xdr:cNvSpPr/>
      </xdr:nvSpPr>
      <xdr:spPr>
        <a:xfrm>
          <a:off x="156210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151147</xdr:rowOff>
    </xdr:from>
    <xdr:ext cx="736600" cy="259045"/>
    <xdr:sp macro="" textlink="">
      <xdr:nvSpPr>
        <xdr:cNvPr id="446" name="テキスト ボックス 445"/>
        <xdr:cNvSpPr txBox="1"/>
      </xdr:nvSpPr>
      <xdr:spPr>
        <a:xfrm>
          <a:off x="15290800" y="1386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110489</xdr:rowOff>
    </xdr:from>
    <xdr:to>
      <xdr:col>21</xdr:col>
      <xdr:colOff>412750</xdr:colOff>
      <xdr:row>81</xdr:row>
      <xdr:rowOff>40639</xdr:rowOff>
    </xdr:to>
    <xdr:sp macro="" textlink="">
      <xdr:nvSpPr>
        <xdr:cNvPr id="447" name="円/楕円 446"/>
        <xdr:cNvSpPr/>
      </xdr:nvSpPr>
      <xdr:spPr>
        <a:xfrm>
          <a:off x="14732000" y="1382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25416</xdr:rowOff>
    </xdr:from>
    <xdr:ext cx="762000" cy="259045"/>
    <xdr:sp macro="" textlink="">
      <xdr:nvSpPr>
        <xdr:cNvPr id="448" name="テキスト ボックス 447"/>
        <xdr:cNvSpPr txBox="1"/>
      </xdr:nvSpPr>
      <xdr:spPr>
        <a:xfrm>
          <a:off x="14401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57150</xdr:rowOff>
    </xdr:from>
    <xdr:to>
      <xdr:col>20</xdr:col>
      <xdr:colOff>209550</xdr:colOff>
      <xdr:row>80</xdr:row>
      <xdr:rowOff>158750</xdr:rowOff>
    </xdr:to>
    <xdr:sp macro="" textlink="">
      <xdr:nvSpPr>
        <xdr:cNvPr id="449" name="円/楕円 448"/>
        <xdr:cNvSpPr/>
      </xdr:nvSpPr>
      <xdr:spPr>
        <a:xfrm>
          <a:off x="138430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143527</xdr:rowOff>
    </xdr:from>
    <xdr:ext cx="762000" cy="259045"/>
    <xdr:sp macro="" textlink="">
      <xdr:nvSpPr>
        <xdr:cNvPr id="450" name="テキスト ボックス 449"/>
        <xdr:cNvSpPr txBox="1"/>
      </xdr:nvSpPr>
      <xdr:spPr>
        <a:xfrm>
          <a:off x="135128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26670</xdr:rowOff>
    </xdr:from>
    <xdr:to>
      <xdr:col>19</xdr:col>
      <xdr:colOff>6350</xdr:colOff>
      <xdr:row>80</xdr:row>
      <xdr:rowOff>128270</xdr:rowOff>
    </xdr:to>
    <xdr:sp macro="" textlink="">
      <xdr:nvSpPr>
        <xdr:cNvPr id="451" name="円/楕円 450"/>
        <xdr:cNvSpPr/>
      </xdr:nvSpPr>
      <xdr:spPr>
        <a:xfrm>
          <a:off x="129540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113047</xdr:rowOff>
    </xdr:from>
    <xdr:ext cx="762000" cy="259045"/>
    <xdr:sp macro="" textlink="">
      <xdr:nvSpPr>
        <xdr:cNvPr id="452" name="テキスト ボックス 451"/>
        <xdr:cNvSpPr txBox="1"/>
      </xdr:nvSpPr>
      <xdr:spPr>
        <a:xfrm>
          <a:off x="12623800" y="1382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群馬県片品村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36290</xdr:rowOff>
    </xdr:from>
    <xdr:to>
      <xdr:col>4</xdr:col>
      <xdr:colOff>1117600</xdr:colOff>
      <xdr:row>18</xdr:row>
      <xdr:rowOff>41477</xdr:rowOff>
    </xdr:to>
    <xdr:cxnSp macro="">
      <xdr:nvCxnSpPr>
        <xdr:cNvPr id="49" name="直線コネクタ 48"/>
        <xdr:cNvCxnSpPr/>
      </xdr:nvCxnSpPr>
      <xdr:spPr bwMode="auto">
        <a:xfrm flipV="1">
          <a:off x="5003800" y="3170015"/>
          <a:ext cx="647700" cy="5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41477</xdr:rowOff>
    </xdr:from>
    <xdr:to>
      <xdr:col>4</xdr:col>
      <xdr:colOff>469900</xdr:colOff>
      <xdr:row>18</xdr:row>
      <xdr:rowOff>54799</xdr:rowOff>
    </xdr:to>
    <xdr:cxnSp macro="">
      <xdr:nvCxnSpPr>
        <xdr:cNvPr id="52" name="直線コネクタ 51"/>
        <xdr:cNvCxnSpPr/>
      </xdr:nvCxnSpPr>
      <xdr:spPr bwMode="auto">
        <a:xfrm flipV="1">
          <a:off x="4305300" y="3175202"/>
          <a:ext cx="698500" cy="13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54789</xdr:rowOff>
    </xdr:from>
    <xdr:to>
      <xdr:col>3</xdr:col>
      <xdr:colOff>904875</xdr:colOff>
      <xdr:row>18</xdr:row>
      <xdr:rowOff>54799</xdr:rowOff>
    </xdr:to>
    <xdr:cxnSp macro="">
      <xdr:nvCxnSpPr>
        <xdr:cNvPr id="55" name="直線コネクタ 54"/>
        <xdr:cNvCxnSpPr/>
      </xdr:nvCxnSpPr>
      <xdr:spPr bwMode="auto">
        <a:xfrm>
          <a:off x="3606800" y="3188514"/>
          <a:ext cx="698500" cy="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54789</xdr:rowOff>
    </xdr:from>
    <xdr:to>
      <xdr:col>3</xdr:col>
      <xdr:colOff>206375</xdr:colOff>
      <xdr:row>18</xdr:row>
      <xdr:rowOff>64030</xdr:rowOff>
    </xdr:to>
    <xdr:cxnSp macro="">
      <xdr:nvCxnSpPr>
        <xdr:cNvPr id="58" name="直線コネクタ 57"/>
        <xdr:cNvCxnSpPr/>
      </xdr:nvCxnSpPr>
      <xdr:spPr bwMode="auto">
        <a:xfrm flipV="1">
          <a:off x="2908300" y="3188514"/>
          <a:ext cx="698500" cy="9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156940</xdr:rowOff>
    </xdr:from>
    <xdr:to>
      <xdr:col>5</xdr:col>
      <xdr:colOff>34925</xdr:colOff>
      <xdr:row>18</xdr:row>
      <xdr:rowOff>87090</xdr:rowOff>
    </xdr:to>
    <xdr:sp macro="" textlink="">
      <xdr:nvSpPr>
        <xdr:cNvPr id="68" name="円/楕円 67"/>
        <xdr:cNvSpPr/>
      </xdr:nvSpPr>
      <xdr:spPr bwMode="auto">
        <a:xfrm>
          <a:off x="5600700" y="3119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129017</xdr:rowOff>
    </xdr:from>
    <xdr:ext cx="762000" cy="259045"/>
    <xdr:sp macro="" textlink="">
      <xdr:nvSpPr>
        <xdr:cNvPr id="69" name="人口1人当たり決算額の推移該当値テキスト130"/>
        <xdr:cNvSpPr txBox="1"/>
      </xdr:nvSpPr>
      <xdr:spPr>
        <a:xfrm>
          <a:off x="5740400" y="309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202,617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162127</xdr:rowOff>
    </xdr:from>
    <xdr:to>
      <xdr:col>4</xdr:col>
      <xdr:colOff>520700</xdr:colOff>
      <xdr:row>18</xdr:row>
      <xdr:rowOff>92277</xdr:rowOff>
    </xdr:to>
    <xdr:sp macro="" textlink="">
      <xdr:nvSpPr>
        <xdr:cNvPr id="70" name="円/楕円 69"/>
        <xdr:cNvSpPr/>
      </xdr:nvSpPr>
      <xdr:spPr bwMode="auto">
        <a:xfrm>
          <a:off x="4953000" y="3124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77054</xdr:rowOff>
    </xdr:from>
    <xdr:ext cx="736600" cy="259045"/>
    <xdr:sp macro="" textlink="">
      <xdr:nvSpPr>
        <xdr:cNvPr id="71" name="テキスト ボックス 70"/>
        <xdr:cNvSpPr txBox="1"/>
      </xdr:nvSpPr>
      <xdr:spPr>
        <a:xfrm>
          <a:off x="4622800" y="321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199,894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3999</xdr:rowOff>
    </xdr:from>
    <xdr:to>
      <xdr:col>3</xdr:col>
      <xdr:colOff>955675</xdr:colOff>
      <xdr:row>18</xdr:row>
      <xdr:rowOff>105599</xdr:rowOff>
    </xdr:to>
    <xdr:sp macro="" textlink="">
      <xdr:nvSpPr>
        <xdr:cNvPr id="72" name="円/楕円 71"/>
        <xdr:cNvSpPr/>
      </xdr:nvSpPr>
      <xdr:spPr bwMode="auto">
        <a:xfrm>
          <a:off x="4254500" y="3137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90376</xdr:rowOff>
    </xdr:from>
    <xdr:ext cx="762000" cy="259045"/>
    <xdr:sp macro="" textlink="">
      <xdr:nvSpPr>
        <xdr:cNvPr id="73" name="テキスト ボックス 72"/>
        <xdr:cNvSpPr txBox="1"/>
      </xdr:nvSpPr>
      <xdr:spPr>
        <a:xfrm>
          <a:off x="3924300" y="322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192,901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3989</xdr:rowOff>
    </xdr:from>
    <xdr:to>
      <xdr:col>3</xdr:col>
      <xdr:colOff>257175</xdr:colOff>
      <xdr:row>18</xdr:row>
      <xdr:rowOff>105589</xdr:rowOff>
    </xdr:to>
    <xdr:sp macro="" textlink="">
      <xdr:nvSpPr>
        <xdr:cNvPr id="74" name="円/楕円 73"/>
        <xdr:cNvSpPr/>
      </xdr:nvSpPr>
      <xdr:spPr bwMode="auto">
        <a:xfrm>
          <a:off x="3556000" y="3137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90366</xdr:rowOff>
    </xdr:from>
    <xdr:ext cx="762000" cy="259045"/>
    <xdr:sp macro="" textlink="">
      <xdr:nvSpPr>
        <xdr:cNvPr id="75" name="テキスト ボックス 74"/>
        <xdr:cNvSpPr txBox="1"/>
      </xdr:nvSpPr>
      <xdr:spPr>
        <a:xfrm>
          <a:off x="3225800" y="322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192,906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13230</xdr:rowOff>
    </xdr:from>
    <xdr:to>
      <xdr:col>2</xdr:col>
      <xdr:colOff>692150</xdr:colOff>
      <xdr:row>18</xdr:row>
      <xdr:rowOff>114830</xdr:rowOff>
    </xdr:to>
    <xdr:sp macro="" textlink="">
      <xdr:nvSpPr>
        <xdr:cNvPr id="76" name="円/楕円 75"/>
        <xdr:cNvSpPr/>
      </xdr:nvSpPr>
      <xdr:spPr bwMode="auto">
        <a:xfrm>
          <a:off x="2857500" y="3146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99607</xdr:rowOff>
    </xdr:from>
    <xdr:ext cx="762000" cy="259045"/>
    <xdr:sp macro="" textlink="">
      <xdr:nvSpPr>
        <xdr:cNvPr id="77" name="テキスト ボックス 76"/>
        <xdr:cNvSpPr txBox="1"/>
      </xdr:nvSpPr>
      <xdr:spPr>
        <a:xfrm>
          <a:off x="2527300" y="323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188,055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143894</xdr:rowOff>
    </xdr:from>
    <xdr:to>
      <xdr:col>4</xdr:col>
      <xdr:colOff>1117600</xdr:colOff>
      <xdr:row>37</xdr:row>
      <xdr:rowOff>13142</xdr:rowOff>
    </xdr:to>
    <xdr:cxnSp macro="">
      <xdr:nvCxnSpPr>
        <xdr:cNvPr id="110" name="直線コネクタ 109"/>
        <xdr:cNvCxnSpPr/>
      </xdr:nvCxnSpPr>
      <xdr:spPr bwMode="auto">
        <a:xfrm>
          <a:off x="5003800" y="7097144"/>
          <a:ext cx="647700" cy="40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278348</xdr:rowOff>
    </xdr:from>
    <xdr:to>
      <xdr:col>4</xdr:col>
      <xdr:colOff>469900</xdr:colOff>
      <xdr:row>36</xdr:row>
      <xdr:rowOff>143894</xdr:rowOff>
    </xdr:to>
    <xdr:cxnSp macro="">
      <xdr:nvCxnSpPr>
        <xdr:cNvPr id="113" name="直線コネクタ 112"/>
        <xdr:cNvCxnSpPr/>
      </xdr:nvCxnSpPr>
      <xdr:spPr bwMode="auto">
        <a:xfrm>
          <a:off x="4305300" y="6888698"/>
          <a:ext cx="698500" cy="208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278348</xdr:rowOff>
    </xdr:from>
    <xdr:to>
      <xdr:col>3</xdr:col>
      <xdr:colOff>904875</xdr:colOff>
      <xdr:row>35</xdr:row>
      <xdr:rowOff>303861</xdr:rowOff>
    </xdr:to>
    <xdr:cxnSp macro="">
      <xdr:nvCxnSpPr>
        <xdr:cNvPr id="116" name="直線コネクタ 115"/>
        <xdr:cNvCxnSpPr/>
      </xdr:nvCxnSpPr>
      <xdr:spPr bwMode="auto">
        <a:xfrm flipV="1">
          <a:off x="3606800" y="6888698"/>
          <a:ext cx="698500" cy="25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286609</xdr:rowOff>
    </xdr:from>
    <xdr:to>
      <xdr:col>3</xdr:col>
      <xdr:colOff>206375</xdr:colOff>
      <xdr:row>35</xdr:row>
      <xdr:rowOff>303861</xdr:rowOff>
    </xdr:to>
    <xdr:cxnSp macro="">
      <xdr:nvCxnSpPr>
        <xdr:cNvPr id="119" name="直線コネクタ 118"/>
        <xdr:cNvCxnSpPr/>
      </xdr:nvCxnSpPr>
      <xdr:spPr bwMode="auto">
        <a:xfrm>
          <a:off x="2908300" y="6896959"/>
          <a:ext cx="698500" cy="17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133792</xdr:rowOff>
    </xdr:from>
    <xdr:to>
      <xdr:col>5</xdr:col>
      <xdr:colOff>34925</xdr:colOff>
      <xdr:row>37</xdr:row>
      <xdr:rowOff>63942</xdr:rowOff>
    </xdr:to>
    <xdr:sp macro="" textlink="">
      <xdr:nvSpPr>
        <xdr:cNvPr id="129" name="円/楕円 128"/>
        <xdr:cNvSpPr/>
      </xdr:nvSpPr>
      <xdr:spPr bwMode="auto">
        <a:xfrm>
          <a:off x="5600700" y="7087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105869</xdr:rowOff>
    </xdr:from>
    <xdr:ext cx="762000" cy="259045"/>
    <xdr:sp macro="" textlink="">
      <xdr:nvSpPr>
        <xdr:cNvPr id="130" name="人口1人当たり決算額の推移該当値テキスト445"/>
        <xdr:cNvSpPr txBox="1"/>
      </xdr:nvSpPr>
      <xdr:spPr>
        <a:xfrm>
          <a:off x="5740400" y="705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4,942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93094</xdr:rowOff>
    </xdr:from>
    <xdr:to>
      <xdr:col>4</xdr:col>
      <xdr:colOff>520700</xdr:colOff>
      <xdr:row>37</xdr:row>
      <xdr:rowOff>23244</xdr:rowOff>
    </xdr:to>
    <xdr:sp macro="" textlink="">
      <xdr:nvSpPr>
        <xdr:cNvPr id="131" name="円/楕円 130"/>
        <xdr:cNvSpPr/>
      </xdr:nvSpPr>
      <xdr:spPr bwMode="auto">
        <a:xfrm>
          <a:off x="4953000" y="7046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8021</xdr:rowOff>
    </xdr:from>
    <xdr:ext cx="736600" cy="259045"/>
    <xdr:sp macro="" textlink="">
      <xdr:nvSpPr>
        <xdr:cNvPr id="132" name="テキスト ボックス 131"/>
        <xdr:cNvSpPr txBox="1"/>
      </xdr:nvSpPr>
      <xdr:spPr>
        <a:xfrm>
          <a:off x="4622800" y="7132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227548</xdr:rowOff>
    </xdr:from>
    <xdr:to>
      <xdr:col>3</xdr:col>
      <xdr:colOff>955675</xdr:colOff>
      <xdr:row>35</xdr:row>
      <xdr:rowOff>329148</xdr:rowOff>
    </xdr:to>
    <xdr:sp macro="" textlink="">
      <xdr:nvSpPr>
        <xdr:cNvPr id="133" name="円/楕円 132"/>
        <xdr:cNvSpPr/>
      </xdr:nvSpPr>
      <xdr:spPr bwMode="auto">
        <a:xfrm>
          <a:off x="4254500" y="6837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313925</xdr:rowOff>
    </xdr:from>
    <xdr:ext cx="762000" cy="259045"/>
    <xdr:sp macro="" textlink="">
      <xdr:nvSpPr>
        <xdr:cNvPr id="134" name="テキスト ボックス 133"/>
        <xdr:cNvSpPr txBox="1"/>
      </xdr:nvSpPr>
      <xdr:spPr>
        <a:xfrm>
          <a:off x="3924300" y="692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37,638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253061</xdr:rowOff>
    </xdr:from>
    <xdr:to>
      <xdr:col>3</xdr:col>
      <xdr:colOff>257175</xdr:colOff>
      <xdr:row>36</xdr:row>
      <xdr:rowOff>11761</xdr:rowOff>
    </xdr:to>
    <xdr:sp macro="" textlink="">
      <xdr:nvSpPr>
        <xdr:cNvPr id="135" name="円/楕円 134"/>
        <xdr:cNvSpPr/>
      </xdr:nvSpPr>
      <xdr:spPr bwMode="auto">
        <a:xfrm>
          <a:off x="3556000" y="6863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339438</xdr:rowOff>
    </xdr:from>
    <xdr:ext cx="762000" cy="259045"/>
    <xdr:sp macro="" textlink="">
      <xdr:nvSpPr>
        <xdr:cNvPr id="136" name="テキスト ボックス 135"/>
        <xdr:cNvSpPr txBox="1"/>
      </xdr:nvSpPr>
      <xdr:spPr>
        <a:xfrm>
          <a:off x="3225800" y="6949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34,290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235809</xdr:rowOff>
    </xdr:from>
    <xdr:to>
      <xdr:col>2</xdr:col>
      <xdr:colOff>692150</xdr:colOff>
      <xdr:row>35</xdr:row>
      <xdr:rowOff>337409</xdr:rowOff>
    </xdr:to>
    <xdr:sp macro="" textlink="">
      <xdr:nvSpPr>
        <xdr:cNvPr id="137" name="円/楕円 136"/>
        <xdr:cNvSpPr/>
      </xdr:nvSpPr>
      <xdr:spPr bwMode="auto">
        <a:xfrm>
          <a:off x="2857500" y="6846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322186</xdr:rowOff>
    </xdr:from>
    <xdr:ext cx="762000" cy="259045"/>
    <xdr:sp macro="" textlink="">
      <xdr:nvSpPr>
        <xdr:cNvPr id="138" name="テキスト ボックス 137"/>
        <xdr:cNvSpPr txBox="1"/>
      </xdr:nvSpPr>
      <xdr:spPr>
        <a:xfrm>
          <a:off x="2527300" y="6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群馬県片品村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4,732
4,721
391.76
5,101,865
4,747,109
296,219
2,718,086
3,842,980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124106</xdr:rowOff>
    </xdr:from>
    <xdr:to>
      <xdr:col>6</xdr:col>
      <xdr:colOff>511175</xdr:colOff>
      <xdr:row>38</xdr:row>
      <xdr:rowOff>134579</xdr:rowOff>
    </xdr:to>
    <xdr:cxnSp macro="">
      <xdr:nvCxnSpPr>
        <xdr:cNvPr id="63" name="直線コネクタ 62"/>
        <xdr:cNvCxnSpPr/>
      </xdr:nvCxnSpPr>
      <xdr:spPr>
        <a:xfrm flipV="1">
          <a:off x="3797300" y="6639206"/>
          <a:ext cx="838200" cy="1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134579</xdr:rowOff>
    </xdr:from>
    <xdr:to>
      <xdr:col>5</xdr:col>
      <xdr:colOff>358775</xdr:colOff>
      <xdr:row>38</xdr:row>
      <xdr:rowOff>163190</xdr:rowOff>
    </xdr:to>
    <xdr:cxnSp macro="">
      <xdr:nvCxnSpPr>
        <xdr:cNvPr id="66" name="直線コネクタ 65"/>
        <xdr:cNvCxnSpPr/>
      </xdr:nvCxnSpPr>
      <xdr:spPr>
        <a:xfrm flipV="1">
          <a:off x="2908300" y="6649679"/>
          <a:ext cx="889000" cy="2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119662</xdr:rowOff>
    </xdr:from>
    <xdr:to>
      <xdr:col>4</xdr:col>
      <xdr:colOff>155575</xdr:colOff>
      <xdr:row>38</xdr:row>
      <xdr:rowOff>163190</xdr:rowOff>
    </xdr:to>
    <xdr:cxnSp macro="">
      <xdr:nvCxnSpPr>
        <xdr:cNvPr id="69" name="直線コネクタ 68"/>
        <xdr:cNvCxnSpPr/>
      </xdr:nvCxnSpPr>
      <xdr:spPr>
        <a:xfrm>
          <a:off x="2019300" y="6634762"/>
          <a:ext cx="889000" cy="4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119662</xdr:rowOff>
    </xdr:from>
    <xdr:to>
      <xdr:col>2</xdr:col>
      <xdr:colOff>638175</xdr:colOff>
      <xdr:row>38</xdr:row>
      <xdr:rowOff>140242</xdr:rowOff>
    </xdr:to>
    <xdr:cxnSp macro="">
      <xdr:nvCxnSpPr>
        <xdr:cNvPr id="72" name="直線コネクタ 71"/>
        <xdr:cNvCxnSpPr/>
      </xdr:nvCxnSpPr>
      <xdr:spPr>
        <a:xfrm flipV="1">
          <a:off x="1130300" y="6634762"/>
          <a:ext cx="889000" cy="2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73306</xdr:rowOff>
    </xdr:from>
    <xdr:to>
      <xdr:col>6</xdr:col>
      <xdr:colOff>561975</xdr:colOff>
      <xdr:row>39</xdr:row>
      <xdr:rowOff>3456</xdr:rowOff>
    </xdr:to>
    <xdr:sp macro="" textlink="">
      <xdr:nvSpPr>
        <xdr:cNvPr id="82" name="円/楕円 81"/>
        <xdr:cNvSpPr/>
      </xdr:nvSpPr>
      <xdr:spPr>
        <a:xfrm>
          <a:off x="4584700" y="65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51733</xdr:rowOff>
    </xdr:from>
    <xdr:ext cx="599010" cy="259045"/>
    <xdr:sp macro="" textlink="">
      <xdr:nvSpPr>
        <xdr:cNvPr id="83" name="人件費該当値テキスト"/>
        <xdr:cNvSpPr txBox="1"/>
      </xdr:nvSpPr>
      <xdr:spPr>
        <a:xfrm>
          <a:off x="4686300" y="6566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144,775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83779</xdr:rowOff>
    </xdr:from>
    <xdr:to>
      <xdr:col>5</xdr:col>
      <xdr:colOff>409575</xdr:colOff>
      <xdr:row>39</xdr:row>
      <xdr:rowOff>13929</xdr:rowOff>
    </xdr:to>
    <xdr:sp macro="" textlink="">
      <xdr:nvSpPr>
        <xdr:cNvPr id="84" name="円/楕円 83"/>
        <xdr:cNvSpPr/>
      </xdr:nvSpPr>
      <xdr:spPr>
        <a:xfrm>
          <a:off x="3746500" y="65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5056</xdr:rowOff>
    </xdr:from>
    <xdr:ext cx="599010" cy="259045"/>
    <xdr:sp macro="" textlink="">
      <xdr:nvSpPr>
        <xdr:cNvPr id="85" name="テキスト ボックス 84"/>
        <xdr:cNvSpPr txBox="1"/>
      </xdr:nvSpPr>
      <xdr:spPr>
        <a:xfrm>
          <a:off x="3497794" y="669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141,568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112390</xdr:rowOff>
    </xdr:from>
    <xdr:to>
      <xdr:col>4</xdr:col>
      <xdr:colOff>206375</xdr:colOff>
      <xdr:row>39</xdr:row>
      <xdr:rowOff>42540</xdr:rowOff>
    </xdr:to>
    <xdr:sp macro="" textlink="">
      <xdr:nvSpPr>
        <xdr:cNvPr id="86" name="円/楕円 85"/>
        <xdr:cNvSpPr/>
      </xdr:nvSpPr>
      <xdr:spPr>
        <a:xfrm>
          <a:off x="2857500" y="662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33667</xdr:rowOff>
    </xdr:from>
    <xdr:ext cx="599010" cy="259045"/>
    <xdr:sp macro="" textlink="">
      <xdr:nvSpPr>
        <xdr:cNvPr id="87" name="テキスト ボックス 86"/>
        <xdr:cNvSpPr txBox="1"/>
      </xdr:nvSpPr>
      <xdr:spPr>
        <a:xfrm>
          <a:off x="2608794" y="672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132,807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68862</xdr:rowOff>
    </xdr:from>
    <xdr:to>
      <xdr:col>3</xdr:col>
      <xdr:colOff>3175</xdr:colOff>
      <xdr:row>38</xdr:row>
      <xdr:rowOff>170462</xdr:rowOff>
    </xdr:to>
    <xdr:sp macro="" textlink="">
      <xdr:nvSpPr>
        <xdr:cNvPr id="88" name="円/楕円 87"/>
        <xdr:cNvSpPr/>
      </xdr:nvSpPr>
      <xdr:spPr>
        <a:xfrm>
          <a:off x="1968500" y="658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161589</xdr:rowOff>
    </xdr:from>
    <xdr:ext cx="599010" cy="259045"/>
    <xdr:sp macro="" textlink="">
      <xdr:nvSpPr>
        <xdr:cNvPr id="89" name="テキスト ボックス 88"/>
        <xdr:cNvSpPr txBox="1"/>
      </xdr:nvSpPr>
      <xdr:spPr>
        <a:xfrm>
          <a:off x="1719794" y="6676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146,136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89442</xdr:rowOff>
    </xdr:from>
    <xdr:to>
      <xdr:col>1</xdr:col>
      <xdr:colOff>485775</xdr:colOff>
      <xdr:row>39</xdr:row>
      <xdr:rowOff>19592</xdr:rowOff>
    </xdr:to>
    <xdr:sp macro="" textlink="">
      <xdr:nvSpPr>
        <xdr:cNvPr id="90" name="円/楕円 89"/>
        <xdr:cNvSpPr/>
      </xdr:nvSpPr>
      <xdr:spPr>
        <a:xfrm>
          <a:off x="1079500" y="660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10719</xdr:rowOff>
    </xdr:from>
    <xdr:ext cx="599010" cy="259045"/>
    <xdr:sp macro="" textlink="">
      <xdr:nvSpPr>
        <xdr:cNvPr id="91" name="テキスト ボックス 90"/>
        <xdr:cNvSpPr txBox="1"/>
      </xdr:nvSpPr>
      <xdr:spPr>
        <a:xfrm>
          <a:off x="830794" y="669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38367</xdr:rowOff>
    </xdr:from>
    <xdr:to>
      <xdr:col>6</xdr:col>
      <xdr:colOff>511175</xdr:colOff>
      <xdr:row>58</xdr:row>
      <xdr:rowOff>56579</xdr:rowOff>
    </xdr:to>
    <xdr:cxnSp macro="">
      <xdr:nvCxnSpPr>
        <xdr:cNvPr id="122" name="直線コネクタ 121"/>
        <xdr:cNvCxnSpPr/>
      </xdr:nvCxnSpPr>
      <xdr:spPr>
        <a:xfrm flipV="1">
          <a:off x="3797300" y="9982467"/>
          <a:ext cx="8382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56579</xdr:rowOff>
    </xdr:from>
    <xdr:to>
      <xdr:col>5</xdr:col>
      <xdr:colOff>358775</xdr:colOff>
      <xdr:row>58</xdr:row>
      <xdr:rowOff>96150</xdr:rowOff>
    </xdr:to>
    <xdr:cxnSp macro="">
      <xdr:nvCxnSpPr>
        <xdr:cNvPr id="125" name="直線コネクタ 124"/>
        <xdr:cNvCxnSpPr/>
      </xdr:nvCxnSpPr>
      <xdr:spPr>
        <a:xfrm flipV="1">
          <a:off x="2908300" y="10000679"/>
          <a:ext cx="889000" cy="3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96150</xdr:rowOff>
    </xdr:from>
    <xdr:to>
      <xdr:col>4</xdr:col>
      <xdr:colOff>155575</xdr:colOff>
      <xdr:row>58</xdr:row>
      <xdr:rowOff>108292</xdr:rowOff>
    </xdr:to>
    <xdr:cxnSp macro="">
      <xdr:nvCxnSpPr>
        <xdr:cNvPr id="128" name="直線コネクタ 127"/>
        <xdr:cNvCxnSpPr/>
      </xdr:nvCxnSpPr>
      <xdr:spPr>
        <a:xfrm flipV="1">
          <a:off x="2019300" y="10040250"/>
          <a:ext cx="889000" cy="1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108292</xdr:rowOff>
    </xdr:from>
    <xdr:to>
      <xdr:col>2</xdr:col>
      <xdr:colOff>638175</xdr:colOff>
      <xdr:row>58</xdr:row>
      <xdr:rowOff>129227</xdr:rowOff>
    </xdr:to>
    <xdr:cxnSp macro="">
      <xdr:nvCxnSpPr>
        <xdr:cNvPr id="131" name="直線コネクタ 130"/>
        <xdr:cNvCxnSpPr/>
      </xdr:nvCxnSpPr>
      <xdr:spPr>
        <a:xfrm flipV="1">
          <a:off x="1130300" y="10052392"/>
          <a:ext cx="889000" cy="2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159017</xdr:rowOff>
    </xdr:from>
    <xdr:to>
      <xdr:col>6</xdr:col>
      <xdr:colOff>561975</xdr:colOff>
      <xdr:row>58</xdr:row>
      <xdr:rowOff>89167</xdr:rowOff>
    </xdr:to>
    <xdr:sp macro="" textlink="">
      <xdr:nvSpPr>
        <xdr:cNvPr id="141" name="円/楕円 140"/>
        <xdr:cNvSpPr/>
      </xdr:nvSpPr>
      <xdr:spPr>
        <a:xfrm>
          <a:off x="4584700" y="993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73944</xdr:rowOff>
    </xdr:from>
    <xdr:ext cx="599010" cy="259045"/>
    <xdr:sp macro="" textlink="">
      <xdr:nvSpPr>
        <xdr:cNvPr id="142" name="物件費該当値テキスト"/>
        <xdr:cNvSpPr txBox="1"/>
      </xdr:nvSpPr>
      <xdr:spPr>
        <a:xfrm>
          <a:off x="4686300" y="9846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142,059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5779</xdr:rowOff>
    </xdr:from>
    <xdr:to>
      <xdr:col>5</xdr:col>
      <xdr:colOff>409575</xdr:colOff>
      <xdr:row>58</xdr:row>
      <xdr:rowOff>107379</xdr:rowOff>
    </xdr:to>
    <xdr:sp macro="" textlink="">
      <xdr:nvSpPr>
        <xdr:cNvPr id="143" name="円/楕円 142"/>
        <xdr:cNvSpPr/>
      </xdr:nvSpPr>
      <xdr:spPr>
        <a:xfrm>
          <a:off x="3746500" y="994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98506</xdr:rowOff>
    </xdr:from>
    <xdr:ext cx="599010" cy="259045"/>
    <xdr:sp macro="" textlink="">
      <xdr:nvSpPr>
        <xdr:cNvPr id="144" name="テキスト ボックス 143"/>
        <xdr:cNvSpPr txBox="1"/>
      </xdr:nvSpPr>
      <xdr:spPr>
        <a:xfrm>
          <a:off x="3497794" y="10042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130,905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45350</xdr:rowOff>
    </xdr:from>
    <xdr:to>
      <xdr:col>4</xdr:col>
      <xdr:colOff>206375</xdr:colOff>
      <xdr:row>58</xdr:row>
      <xdr:rowOff>146950</xdr:rowOff>
    </xdr:to>
    <xdr:sp macro="" textlink="">
      <xdr:nvSpPr>
        <xdr:cNvPr id="145" name="円/楕円 144"/>
        <xdr:cNvSpPr/>
      </xdr:nvSpPr>
      <xdr:spPr>
        <a:xfrm>
          <a:off x="2857500" y="998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138077</xdr:rowOff>
    </xdr:from>
    <xdr:ext cx="599010" cy="259045"/>
    <xdr:sp macro="" textlink="">
      <xdr:nvSpPr>
        <xdr:cNvPr id="146" name="テキスト ボックス 145"/>
        <xdr:cNvSpPr txBox="1"/>
      </xdr:nvSpPr>
      <xdr:spPr>
        <a:xfrm>
          <a:off x="2608794" y="1008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106,671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57492</xdr:rowOff>
    </xdr:from>
    <xdr:to>
      <xdr:col>3</xdr:col>
      <xdr:colOff>3175</xdr:colOff>
      <xdr:row>58</xdr:row>
      <xdr:rowOff>159092</xdr:rowOff>
    </xdr:to>
    <xdr:sp macro="" textlink="">
      <xdr:nvSpPr>
        <xdr:cNvPr id="147" name="円/楕円 146"/>
        <xdr:cNvSpPr/>
      </xdr:nvSpPr>
      <xdr:spPr>
        <a:xfrm>
          <a:off x="1968500" y="1000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150219</xdr:rowOff>
    </xdr:from>
    <xdr:ext cx="534377" cy="259045"/>
    <xdr:sp macro="" textlink="">
      <xdr:nvSpPr>
        <xdr:cNvPr id="148" name="テキスト ボックス 147"/>
        <xdr:cNvSpPr txBox="1"/>
      </xdr:nvSpPr>
      <xdr:spPr>
        <a:xfrm>
          <a:off x="1752111" y="1009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99,235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78427</xdr:rowOff>
    </xdr:from>
    <xdr:to>
      <xdr:col>1</xdr:col>
      <xdr:colOff>485775</xdr:colOff>
      <xdr:row>59</xdr:row>
      <xdr:rowOff>8577</xdr:rowOff>
    </xdr:to>
    <xdr:sp macro="" textlink="">
      <xdr:nvSpPr>
        <xdr:cNvPr id="149" name="円/楕円 148"/>
        <xdr:cNvSpPr/>
      </xdr:nvSpPr>
      <xdr:spPr>
        <a:xfrm>
          <a:off x="1079500" y="1002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171154</xdr:rowOff>
    </xdr:from>
    <xdr:ext cx="534377" cy="259045"/>
    <xdr:sp macro="" textlink="">
      <xdr:nvSpPr>
        <xdr:cNvPr id="150" name="テキスト ボックス 149"/>
        <xdr:cNvSpPr txBox="1"/>
      </xdr:nvSpPr>
      <xdr:spPr>
        <a:xfrm>
          <a:off x="863111" y="1011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11418</xdr:rowOff>
    </xdr:from>
    <xdr:to>
      <xdr:col>6</xdr:col>
      <xdr:colOff>511175</xdr:colOff>
      <xdr:row>78</xdr:row>
      <xdr:rowOff>67602</xdr:rowOff>
    </xdr:to>
    <xdr:cxnSp macro="">
      <xdr:nvCxnSpPr>
        <xdr:cNvPr id="179" name="直線コネクタ 178"/>
        <xdr:cNvCxnSpPr/>
      </xdr:nvCxnSpPr>
      <xdr:spPr>
        <a:xfrm flipV="1">
          <a:off x="3797300" y="13384518"/>
          <a:ext cx="838200" cy="5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67602</xdr:rowOff>
    </xdr:from>
    <xdr:to>
      <xdr:col>5</xdr:col>
      <xdr:colOff>358775</xdr:colOff>
      <xdr:row>78</xdr:row>
      <xdr:rowOff>81014</xdr:rowOff>
    </xdr:to>
    <xdr:cxnSp macro="">
      <xdr:nvCxnSpPr>
        <xdr:cNvPr id="182" name="直線コネクタ 181"/>
        <xdr:cNvCxnSpPr/>
      </xdr:nvCxnSpPr>
      <xdr:spPr>
        <a:xfrm flipV="1">
          <a:off x="2908300" y="13440702"/>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81014</xdr:rowOff>
    </xdr:from>
    <xdr:to>
      <xdr:col>4</xdr:col>
      <xdr:colOff>155575</xdr:colOff>
      <xdr:row>78</xdr:row>
      <xdr:rowOff>102539</xdr:rowOff>
    </xdr:to>
    <xdr:cxnSp macro="">
      <xdr:nvCxnSpPr>
        <xdr:cNvPr id="185" name="直線コネクタ 184"/>
        <xdr:cNvCxnSpPr/>
      </xdr:nvCxnSpPr>
      <xdr:spPr>
        <a:xfrm flipV="1">
          <a:off x="2019300" y="13454114"/>
          <a:ext cx="889000" cy="2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90970</xdr:rowOff>
    </xdr:from>
    <xdr:to>
      <xdr:col>2</xdr:col>
      <xdr:colOff>638175</xdr:colOff>
      <xdr:row>78</xdr:row>
      <xdr:rowOff>102539</xdr:rowOff>
    </xdr:to>
    <xdr:cxnSp macro="">
      <xdr:nvCxnSpPr>
        <xdr:cNvPr id="188" name="直線コネクタ 187"/>
        <xdr:cNvCxnSpPr/>
      </xdr:nvCxnSpPr>
      <xdr:spPr>
        <a:xfrm>
          <a:off x="1130300" y="13464070"/>
          <a:ext cx="889000" cy="1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132068</xdr:rowOff>
    </xdr:from>
    <xdr:to>
      <xdr:col>6</xdr:col>
      <xdr:colOff>561975</xdr:colOff>
      <xdr:row>78</xdr:row>
      <xdr:rowOff>62218</xdr:rowOff>
    </xdr:to>
    <xdr:sp macro="" textlink="">
      <xdr:nvSpPr>
        <xdr:cNvPr id="198" name="円/楕円 197"/>
        <xdr:cNvSpPr/>
      </xdr:nvSpPr>
      <xdr:spPr>
        <a:xfrm>
          <a:off x="4584700" y="133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110495</xdr:rowOff>
    </xdr:from>
    <xdr:ext cx="534377" cy="259045"/>
    <xdr:sp macro="" textlink="">
      <xdr:nvSpPr>
        <xdr:cNvPr id="199" name="維持補修費該当値テキスト"/>
        <xdr:cNvSpPr txBox="1"/>
      </xdr:nvSpPr>
      <xdr:spPr>
        <a:xfrm>
          <a:off x="4686300" y="1331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16,101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16802</xdr:rowOff>
    </xdr:from>
    <xdr:to>
      <xdr:col>5</xdr:col>
      <xdr:colOff>409575</xdr:colOff>
      <xdr:row>78</xdr:row>
      <xdr:rowOff>118402</xdr:rowOff>
    </xdr:to>
    <xdr:sp macro="" textlink="">
      <xdr:nvSpPr>
        <xdr:cNvPr id="200" name="円/楕円 199"/>
        <xdr:cNvSpPr/>
      </xdr:nvSpPr>
      <xdr:spPr>
        <a:xfrm>
          <a:off x="3746500" y="1338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109529</xdr:rowOff>
    </xdr:from>
    <xdr:ext cx="534377" cy="259045"/>
    <xdr:sp macro="" textlink="">
      <xdr:nvSpPr>
        <xdr:cNvPr id="201" name="テキスト ボックス 200"/>
        <xdr:cNvSpPr txBox="1"/>
      </xdr:nvSpPr>
      <xdr:spPr>
        <a:xfrm>
          <a:off x="3530111" y="1348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30214</xdr:rowOff>
    </xdr:from>
    <xdr:to>
      <xdr:col>4</xdr:col>
      <xdr:colOff>206375</xdr:colOff>
      <xdr:row>78</xdr:row>
      <xdr:rowOff>131814</xdr:rowOff>
    </xdr:to>
    <xdr:sp macro="" textlink="">
      <xdr:nvSpPr>
        <xdr:cNvPr id="202" name="円/楕円 201"/>
        <xdr:cNvSpPr/>
      </xdr:nvSpPr>
      <xdr:spPr>
        <a:xfrm>
          <a:off x="2857500" y="134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122941</xdr:rowOff>
    </xdr:from>
    <xdr:ext cx="534377" cy="259045"/>
    <xdr:sp macro="" textlink="">
      <xdr:nvSpPr>
        <xdr:cNvPr id="203" name="テキスト ボックス 202"/>
        <xdr:cNvSpPr txBox="1"/>
      </xdr:nvSpPr>
      <xdr:spPr>
        <a:xfrm>
          <a:off x="2641111" y="1349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51739</xdr:rowOff>
    </xdr:from>
    <xdr:to>
      <xdr:col>3</xdr:col>
      <xdr:colOff>3175</xdr:colOff>
      <xdr:row>78</xdr:row>
      <xdr:rowOff>153339</xdr:rowOff>
    </xdr:to>
    <xdr:sp macro="" textlink="">
      <xdr:nvSpPr>
        <xdr:cNvPr id="204" name="円/楕円 203"/>
        <xdr:cNvSpPr/>
      </xdr:nvSpPr>
      <xdr:spPr>
        <a:xfrm>
          <a:off x="1968500" y="134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144466</xdr:rowOff>
    </xdr:from>
    <xdr:ext cx="469744" cy="259045"/>
    <xdr:sp macro="" textlink="">
      <xdr:nvSpPr>
        <xdr:cNvPr id="205" name="テキスト ボックス 204"/>
        <xdr:cNvSpPr txBox="1"/>
      </xdr:nvSpPr>
      <xdr:spPr>
        <a:xfrm>
          <a:off x="1784427" y="1351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40170</xdr:rowOff>
    </xdr:from>
    <xdr:to>
      <xdr:col>1</xdr:col>
      <xdr:colOff>485775</xdr:colOff>
      <xdr:row>78</xdr:row>
      <xdr:rowOff>141770</xdr:rowOff>
    </xdr:to>
    <xdr:sp macro="" textlink="">
      <xdr:nvSpPr>
        <xdr:cNvPr id="206" name="円/楕円 205"/>
        <xdr:cNvSpPr/>
      </xdr:nvSpPr>
      <xdr:spPr>
        <a:xfrm>
          <a:off x="1079500" y="1341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132897</xdr:rowOff>
    </xdr:from>
    <xdr:ext cx="469744" cy="259045"/>
    <xdr:sp macro="" textlink="">
      <xdr:nvSpPr>
        <xdr:cNvPr id="207" name="テキスト ボックス 206"/>
        <xdr:cNvSpPr txBox="1"/>
      </xdr:nvSpPr>
      <xdr:spPr>
        <a:xfrm>
          <a:off x="895427" y="1350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106642</xdr:rowOff>
    </xdr:from>
    <xdr:to>
      <xdr:col>6</xdr:col>
      <xdr:colOff>511175</xdr:colOff>
      <xdr:row>98</xdr:row>
      <xdr:rowOff>126352</xdr:rowOff>
    </xdr:to>
    <xdr:cxnSp macro="">
      <xdr:nvCxnSpPr>
        <xdr:cNvPr id="237" name="直線コネクタ 236"/>
        <xdr:cNvCxnSpPr/>
      </xdr:nvCxnSpPr>
      <xdr:spPr>
        <a:xfrm>
          <a:off x="3797300" y="16908742"/>
          <a:ext cx="838200" cy="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106642</xdr:rowOff>
    </xdr:from>
    <xdr:to>
      <xdr:col>5</xdr:col>
      <xdr:colOff>358775</xdr:colOff>
      <xdr:row>98</xdr:row>
      <xdr:rowOff>133401</xdr:rowOff>
    </xdr:to>
    <xdr:cxnSp macro="">
      <xdr:nvCxnSpPr>
        <xdr:cNvPr id="240" name="直線コネクタ 239"/>
        <xdr:cNvCxnSpPr/>
      </xdr:nvCxnSpPr>
      <xdr:spPr>
        <a:xfrm flipV="1">
          <a:off x="2908300" y="16908742"/>
          <a:ext cx="889000" cy="2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111950</xdr:rowOff>
    </xdr:from>
    <xdr:to>
      <xdr:col>4</xdr:col>
      <xdr:colOff>155575</xdr:colOff>
      <xdr:row>98</xdr:row>
      <xdr:rowOff>133401</xdr:rowOff>
    </xdr:to>
    <xdr:cxnSp macro="">
      <xdr:nvCxnSpPr>
        <xdr:cNvPr id="243" name="直線コネクタ 242"/>
        <xdr:cNvCxnSpPr/>
      </xdr:nvCxnSpPr>
      <xdr:spPr>
        <a:xfrm>
          <a:off x="2019300" y="16914050"/>
          <a:ext cx="889000" cy="2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111950</xdr:rowOff>
    </xdr:from>
    <xdr:to>
      <xdr:col>2</xdr:col>
      <xdr:colOff>638175</xdr:colOff>
      <xdr:row>98</xdr:row>
      <xdr:rowOff>117475</xdr:rowOff>
    </xdr:to>
    <xdr:cxnSp macro="">
      <xdr:nvCxnSpPr>
        <xdr:cNvPr id="246" name="直線コネクタ 245"/>
        <xdr:cNvCxnSpPr/>
      </xdr:nvCxnSpPr>
      <xdr:spPr>
        <a:xfrm flipV="1">
          <a:off x="1130300" y="16914050"/>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75552</xdr:rowOff>
    </xdr:from>
    <xdr:to>
      <xdr:col>6</xdr:col>
      <xdr:colOff>561975</xdr:colOff>
      <xdr:row>99</xdr:row>
      <xdr:rowOff>5702</xdr:rowOff>
    </xdr:to>
    <xdr:sp macro="" textlink="">
      <xdr:nvSpPr>
        <xdr:cNvPr id="256" name="円/楕円 255"/>
        <xdr:cNvSpPr/>
      </xdr:nvSpPr>
      <xdr:spPr>
        <a:xfrm>
          <a:off x="4584700" y="1687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53979</xdr:rowOff>
    </xdr:from>
    <xdr:ext cx="534377" cy="259045"/>
    <xdr:sp macro="" textlink="">
      <xdr:nvSpPr>
        <xdr:cNvPr id="257" name="扶助費該当値テキスト"/>
        <xdr:cNvSpPr txBox="1"/>
      </xdr:nvSpPr>
      <xdr:spPr>
        <a:xfrm>
          <a:off x="4686300" y="1685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37,051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55842</xdr:rowOff>
    </xdr:from>
    <xdr:to>
      <xdr:col>5</xdr:col>
      <xdr:colOff>409575</xdr:colOff>
      <xdr:row>98</xdr:row>
      <xdr:rowOff>157442</xdr:rowOff>
    </xdr:to>
    <xdr:sp macro="" textlink="">
      <xdr:nvSpPr>
        <xdr:cNvPr id="258" name="円/楕円 257"/>
        <xdr:cNvSpPr/>
      </xdr:nvSpPr>
      <xdr:spPr>
        <a:xfrm>
          <a:off x="3746500" y="168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148569</xdr:rowOff>
    </xdr:from>
    <xdr:ext cx="534377" cy="259045"/>
    <xdr:sp macro="" textlink="">
      <xdr:nvSpPr>
        <xdr:cNvPr id="259" name="テキスト ボックス 258"/>
        <xdr:cNvSpPr txBox="1"/>
      </xdr:nvSpPr>
      <xdr:spPr>
        <a:xfrm>
          <a:off x="3530111" y="1695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38,603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82601</xdr:rowOff>
    </xdr:from>
    <xdr:to>
      <xdr:col>4</xdr:col>
      <xdr:colOff>206375</xdr:colOff>
      <xdr:row>99</xdr:row>
      <xdr:rowOff>12751</xdr:rowOff>
    </xdr:to>
    <xdr:sp macro="" textlink="">
      <xdr:nvSpPr>
        <xdr:cNvPr id="260" name="円/楕円 259"/>
        <xdr:cNvSpPr/>
      </xdr:nvSpPr>
      <xdr:spPr>
        <a:xfrm>
          <a:off x="2857500" y="168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3878</xdr:rowOff>
    </xdr:from>
    <xdr:ext cx="534377" cy="259045"/>
    <xdr:sp macro="" textlink="">
      <xdr:nvSpPr>
        <xdr:cNvPr id="261" name="テキスト ボックス 260"/>
        <xdr:cNvSpPr txBox="1"/>
      </xdr:nvSpPr>
      <xdr:spPr>
        <a:xfrm>
          <a:off x="2641111" y="16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36,496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61150</xdr:rowOff>
    </xdr:from>
    <xdr:to>
      <xdr:col>3</xdr:col>
      <xdr:colOff>3175</xdr:colOff>
      <xdr:row>98</xdr:row>
      <xdr:rowOff>162750</xdr:rowOff>
    </xdr:to>
    <xdr:sp macro="" textlink="">
      <xdr:nvSpPr>
        <xdr:cNvPr id="262" name="円/楕円 261"/>
        <xdr:cNvSpPr/>
      </xdr:nvSpPr>
      <xdr:spPr>
        <a:xfrm>
          <a:off x="1968500" y="1686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153877</xdr:rowOff>
    </xdr:from>
    <xdr:ext cx="534377" cy="259045"/>
    <xdr:sp macro="" textlink="">
      <xdr:nvSpPr>
        <xdr:cNvPr id="263" name="テキスト ボックス 262"/>
        <xdr:cNvSpPr txBox="1"/>
      </xdr:nvSpPr>
      <xdr:spPr>
        <a:xfrm>
          <a:off x="1752111" y="1695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66675</xdr:rowOff>
    </xdr:from>
    <xdr:to>
      <xdr:col>1</xdr:col>
      <xdr:colOff>485775</xdr:colOff>
      <xdr:row>98</xdr:row>
      <xdr:rowOff>168275</xdr:rowOff>
    </xdr:to>
    <xdr:sp macro="" textlink="">
      <xdr:nvSpPr>
        <xdr:cNvPr id="264" name="円/楕円 263"/>
        <xdr:cNvSpPr/>
      </xdr:nvSpPr>
      <xdr:spPr>
        <a:xfrm>
          <a:off x="1079500" y="1686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159402</xdr:rowOff>
    </xdr:from>
    <xdr:ext cx="534377" cy="259045"/>
    <xdr:sp macro="" textlink="">
      <xdr:nvSpPr>
        <xdr:cNvPr id="265" name="テキスト ボックス 264"/>
        <xdr:cNvSpPr txBox="1"/>
      </xdr:nvSpPr>
      <xdr:spPr>
        <a:xfrm>
          <a:off x="863111" y="1696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61574</xdr:rowOff>
    </xdr:from>
    <xdr:to>
      <xdr:col>15</xdr:col>
      <xdr:colOff>180975</xdr:colOff>
      <xdr:row>37</xdr:row>
      <xdr:rowOff>77155</xdr:rowOff>
    </xdr:to>
    <xdr:cxnSp macro="">
      <xdr:nvCxnSpPr>
        <xdr:cNvPr id="294" name="直線コネクタ 293"/>
        <xdr:cNvCxnSpPr/>
      </xdr:nvCxnSpPr>
      <xdr:spPr>
        <a:xfrm>
          <a:off x="9639300" y="6405224"/>
          <a:ext cx="838200" cy="1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61574</xdr:rowOff>
    </xdr:from>
    <xdr:to>
      <xdr:col>14</xdr:col>
      <xdr:colOff>28575</xdr:colOff>
      <xdr:row>37</xdr:row>
      <xdr:rowOff>119850</xdr:rowOff>
    </xdr:to>
    <xdr:cxnSp macro="">
      <xdr:nvCxnSpPr>
        <xdr:cNvPr id="297" name="直線コネクタ 296"/>
        <xdr:cNvCxnSpPr/>
      </xdr:nvCxnSpPr>
      <xdr:spPr>
        <a:xfrm flipV="1">
          <a:off x="8750300" y="6405224"/>
          <a:ext cx="889000" cy="5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88250</xdr:rowOff>
    </xdr:from>
    <xdr:to>
      <xdr:col>12</xdr:col>
      <xdr:colOff>511175</xdr:colOff>
      <xdr:row>37</xdr:row>
      <xdr:rowOff>119850</xdr:rowOff>
    </xdr:to>
    <xdr:cxnSp macro="">
      <xdr:nvCxnSpPr>
        <xdr:cNvPr id="300" name="直線コネクタ 299"/>
        <xdr:cNvCxnSpPr/>
      </xdr:nvCxnSpPr>
      <xdr:spPr>
        <a:xfrm>
          <a:off x="7861300" y="6431900"/>
          <a:ext cx="889000" cy="3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20723</xdr:rowOff>
    </xdr:from>
    <xdr:to>
      <xdr:col>11</xdr:col>
      <xdr:colOff>307975</xdr:colOff>
      <xdr:row>37</xdr:row>
      <xdr:rowOff>88250</xdr:rowOff>
    </xdr:to>
    <xdr:cxnSp macro="">
      <xdr:nvCxnSpPr>
        <xdr:cNvPr id="303" name="直線コネクタ 302"/>
        <xdr:cNvCxnSpPr/>
      </xdr:nvCxnSpPr>
      <xdr:spPr>
        <a:xfrm>
          <a:off x="6972300" y="6364373"/>
          <a:ext cx="889000" cy="6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26355</xdr:rowOff>
    </xdr:from>
    <xdr:to>
      <xdr:col>15</xdr:col>
      <xdr:colOff>231775</xdr:colOff>
      <xdr:row>37</xdr:row>
      <xdr:rowOff>127955</xdr:rowOff>
    </xdr:to>
    <xdr:sp macro="" textlink="">
      <xdr:nvSpPr>
        <xdr:cNvPr id="313" name="円/楕円 312"/>
        <xdr:cNvSpPr/>
      </xdr:nvSpPr>
      <xdr:spPr>
        <a:xfrm>
          <a:off x="10426700" y="63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4782</xdr:rowOff>
    </xdr:from>
    <xdr:ext cx="599010" cy="259045"/>
    <xdr:sp macro="" textlink="">
      <xdr:nvSpPr>
        <xdr:cNvPr id="314" name="補助費等該当値テキスト"/>
        <xdr:cNvSpPr txBox="1"/>
      </xdr:nvSpPr>
      <xdr:spPr>
        <a:xfrm>
          <a:off x="10528300" y="634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162,832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10774</xdr:rowOff>
    </xdr:from>
    <xdr:to>
      <xdr:col>14</xdr:col>
      <xdr:colOff>79375</xdr:colOff>
      <xdr:row>37</xdr:row>
      <xdr:rowOff>112374</xdr:rowOff>
    </xdr:to>
    <xdr:sp macro="" textlink="">
      <xdr:nvSpPr>
        <xdr:cNvPr id="315" name="円/楕円 314"/>
        <xdr:cNvSpPr/>
      </xdr:nvSpPr>
      <xdr:spPr>
        <a:xfrm>
          <a:off x="9588500" y="635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128901</xdr:rowOff>
    </xdr:from>
    <xdr:ext cx="599010" cy="259045"/>
    <xdr:sp macro="" textlink="">
      <xdr:nvSpPr>
        <xdr:cNvPr id="316" name="テキスト ボックス 315"/>
        <xdr:cNvSpPr txBox="1"/>
      </xdr:nvSpPr>
      <xdr:spPr>
        <a:xfrm>
          <a:off x="9339794" y="6129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171,011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69050</xdr:rowOff>
    </xdr:from>
    <xdr:to>
      <xdr:col>12</xdr:col>
      <xdr:colOff>561975</xdr:colOff>
      <xdr:row>37</xdr:row>
      <xdr:rowOff>170650</xdr:rowOff>
    </xdr:to>
    <xdr:sp macro="" textlink="">
      <xdr:nvSpPr>
        <xdr:cNvPr id="317" name="円/楕円 316"/>
        <xdr:cNvSpPr/>
      </xdr:nvSpPr>
      <xdr:spPr>
        <a:xfrm>
          <a:off x="8699500" y="64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161777</xdr:rowOff>
    </xdr:from>
    <xdr:ext cx="599010" cy="259045"/>
    <xdr:sp macro="" textlink="">
      <xdr:nvSpPr>
        <xdr:cNvPr id="318" name="テキスト ボックス 317"/>
        <xdr:cNvSpPr txBox="1"/>
      </xdr:nvSpPr>
      <xdr:spPr>
        <a:xfrm>
          <a:off x="8450794" y="65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140,420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37450</xdr:rowOff>
    </xdr:from>
    <xdr:to>
      <xdr:col>11</xdr:col>
      <xdr:colOff>358775</xdr:colOff>
      <xdr:row>37</xdr:row>
      <xdr:rowOff>139050</xdr:rowOff>
    </xdr:to>
    <xdr:sp macro="" textlink="">
      <xdr:nvSpPr>
        <xdr:cNvPr id="319" name="円/楕円 318"/>
        <xdr:cNvSpPr/>
      </xdr:nvSpPr>
      <xdr:spPr>
        <a:xfrm>
          <a:off x="7810500" y="63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155577</xdr:rowOff>
    </xdr:from>
    <xdr:ext cx="599010" cy="259045"/>
    <xdr:sp macro="" textlink="">
      <xdr:nvSpPr>
        <xdr:cNvPr id="320" name="テキスト ボックス 319"/>
        <xdr:cNvSpPr txBox="1"/>
      </xdr:nvSpPr>
      <xdr:spPr>
        <a:xfrm>
          <a:off x="7561794" y="615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157,008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141373</xdr:rowOff>
    </xdr:from>
    <xdr:to>
      <xdr:col>10</xdr:col>
      <xdr:colOff>155575</xdr:colOff>
      <xdr:row>37</xdr:row>
      <xdr:rowOff>71523</xdr:rowOff>
    </xdr:to>
    <xdr:sp macro="" textlink="">
      <xdr:nvSpPr>
        <xdr:cNvPr id="321" name="円/楕円 320"/>
        <xdr:cNvSpPr/>
      </xdr:nvSpPr>
      <xdr:spPr>
        <a:xfrm>
          <a:off x="6921500" y="631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88050</xdr:rowOff>
    </xdr:from>
    <xdr:ext cx="599010" cy="259045"/>
    <xdr:sp macro="" textlink="">
      <xdr:nvSpPr>
        <xdr:cNvPr id="322" name="テキスト ボックス 321"/>
        <xdr:cNvSpPr txBox="1"/>
      </xdr:nvSpPr>
      <xdr:spPr>
        <a:xfrm>
          <a:off x="6672794" y="608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133727</xdr:rowOff>
    </xdr:from>
    <xdr:to>
      <xdr:col>15</xdr:col>
      <xdr:colOff>180975</xdr:colOff>
      <xdr:row>58</xdr:row>
      <xdr:rowOff>63223</xdr:rowOff>
    </xdr:to>
    <xdr:cxnSp macro="">
      <xdr:nvCxnSpPr>
        <xdr:cNvPr id="351" name="直線コネクタ 350"/>
        <xdr:cNvCxnSpPr/>
      </xdr:nvCxnSpPr>
      <xdr:spPr>
        <a:xfrm flipV="1">
          <a:off x="9639300" y="9906377"/>
          <a:ext cx="838200" cy="10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51700</xdr:rowOff>
    </xdr:from>
    <xdr:to>
      <xdr:col>14</xdr:col>
      <xdr:colOff>28575</xdr:colOff>
      <xdr:row>58</xdr:row>
      <xdr:rowOff>63223</xdr:rowOff>
    </xdr:to>
    <xdr:cxnSp macro="">
      <xdr:nvCxnSpPr>
        <xdr:cNvPr id="354" name="直線コネクタ 353"/>
        <xdr:cNvCxnSpPr/>
      </xdr:nvCxnSpPr>
      <xdr:spPr>
        <a:xfrm>
          <a:off x="8750300" y="9995800"/>
          <a:ext cx="889000" cy="1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51700</xdr:rowOff>
    </xdr:from>
    <xdr:to>
      <xdr:col>12</xdr:col>
      <xdr:colOff>511175</xdr:colOff>
      <xdr:row>58</xdr:row>
      <xdr:rowOff>147476</xdr:rowOff>
    </xdr:to>
    <xdr:cxnSp macro="">
      <xdr:nvCxnSpPr>
        <xdr:cNvPr id="357" name="直線コネクタ 356"/>
        <xdr:cNvCxnSpPr/>
      </xdr:nvCxnSpPr>
      <xdr:spPr>
        <a:xfrm flipV="1">
          <a:off x="7861300" y="9995800"/>
          <a:ext cx="889000" cy="9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144566</xdr:rowOff>
    </xdr:from>
    <xdr:to>
      <xdr:col>11</xdr:col>
      <xdr:colOff>307975</xdr:colOff>
      <xdr:row>58</xdr:row>
      <xdr:rowOff>147476</xdr:rowOff>
    </xdr:to>
    <xdr:cxnSp macro="">
      <xdr:nvCxnSpPr>
        <xdr:cNvPr id="360" name="直線コネクタ 359"/>
        <xdr:cNvCxnSpPr/>
      </xdr:nvCxnSpPr>
      <xdr:spPr>
        <a:xfrm>
          <a:off x="6972300" y="10088666"/>
          <a:ext cx="889000" cy="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82927</xdr:rowOff>
    </xdr:from>
    <xdr:to>
      <xdr:col>15</xdr:col>
      <xdr:colOff>231775</xdr:colOff>
      <xdr:row>58</xdr:row>
      <xdr:rowOff>13077</xdr:rowOff>
    </xdr:to>
    <xdr:sp macro="" textlink="">
      <xdr:nvSpPr>
        <xdr:cNvPr id="370" name="円/楕円 369"/>
        <xdr:cNvSpPr/>
      </xdr:nvSpPr>
      <xdr:spPr>
        <a:xfrm>
          <a:off x="10426700" y="985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105804</xdr:rowOff>
    </xdr:from>
    <xdr:ext cx="599010" cy="259045"/>
    <xdr:sp macro="" textlink="">
      <xdr:nvSpPr>
        <xdr:cNvPr id="371" name="普通建設事業費該当値テキスト"/>
        <xdr:cNvSpPr txBox="1"/>
      </xdr:nvSpPr>
      <xdr:spPr>
        <a:xfrm>
          <a:off x="10528300" y="9707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332,838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12423</xdr:rowOff>
    </xdr:from>
    <xdr:to>
      <xdr:col>14</xdr:col>
      <xdr:colOff>79375</xdr:colOff>
      <xdr:row>58</xdr:row>
      <xdr:rowOff>114023</xdr:rowOff>
    </xdr:to>
    <xdr:sp macro="" textlink="">
      <xdr:nvSpPr>
        <xdr:cNvPr id="372" name="円/楕円 371"/>
        <xdr:cNvSpPr/>
      </xdr:nvSpPr>
      <xdr:spPr>
        <a:xfrm>
          <a:off x="9588500" y="995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105150</xdr:rowOff>
    </xdr:from>
    <xdr:ext cx="599010" cy="259045"/>
    <xdr:sp macro="" textlink="">
      <xdr:nvSpPr>
        <xdr:cNvPr id="373" name="テキスト ボックス 372"/>
        <xdr:cNvSpPr txBox="1"/>
      </xdr:nvSpPr>
      <xdr:spPr>
        <a:xfrm>
          <a:off x="9339794" y="1004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200,363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900</xdr:rowOff>
    </xdr:from>
    <xdr:to>
      <xdr:col>12</xdr:col>
      <xdr:colOff>561975</xdr:colOff>
      <xdr:row>58</xdr:row>
      <xdr:rowOff>102500</xdr:rowOff>
    </xdr:to>
    <xdr:sp macro="" textlink="">
      <xdr:nvSpPr>
        <xdr:cNvPr id="374" name="円/楕円 373"/>
        <xdr:cNvSpPr/>
      </xdr:nvSpPr>
      <xdr:spPr>
        <a:xfrm>
          <a:off x="8699500" y="994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93627</xdr:rowOff>
    </xdr:from>
    <xdr:ext cx="599010" cy="259045"/>
    <xdr:sp macro="" textlink="">
      <xdr:nvSpPr>
        <xdr:cNvPr id="375" name="テキスト ボックス 374"/>
        <xdr:cNvSpPr txBox="1"/>
      </xdr:nvSpPr>
      <xdr:spPr>
        <a:xfrm>
          <a:off x="8450794" y="1003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215,486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96676</xdr:rowOff>
    </xdr:from>
    <xdr:to>
      <xdr:col>11</xdr:col>
      <xdr:colOff>358775</xdr:colOff>
      <xdr:row>59</xdr:row>
      <xdr:rowOff>26826</xdr:rowOff>
    </xdr:to>
    <xdr:sp macro="" textlink="">
      <xdr:nvSpPr>
        <xdr:cNvPr id="376" name="円/楕円 375"/>
        <xdr:cNvSpPr/>
      </xdr:nvSpPr>
      <xdr:spPr>
        <a:xfrm>
          <a:off x="7810500" y="1004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17953</xdr:rowOff>
    </xdr:from>
    <xdr:ext cx="534377" cy="259045"/>
    <xdr:sp macro="" textlink="">
      <xdr:nvSpPr>
        <xdr:cNvPr id="377" name="テキスト ボックス 376"/>
        <xdr:cNvSpPr txBox="1"/>
      </xdr:nvSpPr>
      <xdr:spPr>
        <a:xfrm>
          <a:off x="7594111" y="1013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89,795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93766</xdr:rowOff>
    </xdr:from>
    <xdr:to>
      <xdr:col>10</xdr:col>
      <xdr:colOff>155575</xdr:colOff>
      <xdr:row>59</xdr:row>
      <xdr:rowOff>23916</xdr:rowOff>
    </xdr:to>
    <xdr:sp macro="" textlink="">
      <xdr:nvSpPr>
        <xdr:cNvPr id="378" name="円/楕円 377"/>
        <xdr:cNvSpPr/>
      </xdr:nvSpPr>
      <xdr:spPr>
        <a:xfrm>
          <a:off x="6921500" y="1003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15043</xdr:rowOff>
    </xdr:from>
    <xdr:ext cx="534377" cy="259045"/>
    <xdr:sp macro="" textlink="">
      <xdr:nvSpPr>
        <xdr:cNvPr id="379" name="テキスト ボックス 378"/>
        <xdr:cNvSpPr txBox="1"/>
      </xdr:nvSpPr>
      <xdr:spPr>
        <a:xfrm>
          <a:off x="6705111" y="1013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1000</xdr:rowOff>
    </xdr:from>
    <xdr:to>
      <xdr:col>15</xdr:col>
      <xdr:colOff>180975</xdr:colOff>
      <xdr:row>79</xdr:row>
      <xdr:rowOff>24712</xdr:rowOff>
    </xdr:to>
    <xdr:cxnSp macro="">
      <xdr:nvCxnSpPr>
        <xdr:cNvPr id="408" name="直線コネクタ 407"/>
        <xdr:cNvCxnSpPr/>
      </xdr:nvCxnSpPr>
      <xdr:spPr>
        <a:xfrm>
          <a:off x="9639300" y="13545550"/>
          <a:ext cx="838200" cy="2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145362</xdr:rowOff>
    </xdr:from>
    <xdr:to>
      <xdr:col>15</xdr:col>
      <xdr:colOff>231775</xdr:colOff>
      <xdr:row>79</xdr:row>
      <xdr:rowOff>75512</xdr:rowOff>
    </xdr:to>
    <xdr:sp macro="" textlink="">
      <xdr:nvSpPr>
        <xdr:cNvPr id="418" name="円/楕円 417"/>
        <xdr:cNvSpPr/>
      </xdr:nvSpPr>
      <xdr:spPr>
        <a:xfrm>
          <a:off x="10426700" y="1351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60289</xdr:rowOff>
    </xdr:from>
    <xdr:ext cx="534377" cy="259045"/>
    <xdr:sp macro="" textlink="">
      <xdr:nvSpPr>
        <xdr:cNvPr id="419" name="普通建設事業費 （ うち新規整備　）該当値テキスト"/>
        <xdr:cNvSpPr txBox="1"/>
      </xdr:nvSpPr>
      <xdr:spPr>
        <a:xfrm>
          <a:off x="10528300" y="1343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15,542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121650</xdr:rowOff>
    </xdr:from>
    <xdr:to>
      <xdr:col>14</xdr:col>
      <xdr:colOff>79375</xdr:colOff>
      <xdr:row>79</xdr:row>
      <xdr:rowOff>51800</xdr:rowOff>
    </xdr:to>
    <xdr:sp macro="" textlink="">
      <xdr:nvSpPr>
        <xdr:cNvPr id="420" name="円/楕円 419"/>
        <xdr:cNvSpPr/>
      </xdr:nvSpPr>
      <xdr:spPr>
        <a:xfrm>
          <a:off x="9588500" y="1349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42927</xdr:rowOff>
    </xdr:from>
    <xdr:ext cx="534377" cy="259045"/>
    <xdr:sp macro="" textlink="">
      <xdr:nvSpPr>
        <xdr:cNvPr id="421" name="テキスト ボックス 420"/>
        <xdr:cNvSpPr txBox="1"/>
      </xdr:nvSpPr>
      <xdr:spPr>
        <a:xfrm>
          <a:off x="9372111" y="135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32841</xdr:rowOff>
    </xdr:from>
    <xdr:to>
      <xdr:col>15</xdr:col>
      <xdr:colOff>180975</xdr:colOff>
      <xdr:row>97</xdr:row>
      <xdr:rowOff>168011</xdr:rowOff>
    </xdr:to>
    <xdr:cxnSp macro="">
      <xdr:nvCxnSpPr>
        <xdr:cNvPr id="448" name="直線コネクタ 447"/>
        <xdr:cNvCxnSpPr/>
      </xdr:nvCxnSpPr>
      <xdr:spPr>
        <a:xfrm flipV="1">
          <a:off x="9639300" y="16663491"/>
          <a:ext cx="838200" cy="13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60512</xdr:rowOff>
    </xdr:from>
    <xdr:ext cx="599010" cy="259045"/>
    <xdr:sp macro="" textlink="">
      <xdr:nvSpPr>
        <xdr:cNvPr id="452" name="テキスト ボックス 451"/>
        <xdr:cNvSpPr txBox="1"/>
      </xdr:nvSpPr>
      <xdr:spPr>
        <a:xfrm>
          <a:off x="9339794" y="1686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153491</xdr:rowOff>
    </xdr:from>
    <xdr:to>
      <xdr:col>15</xdr:col>
      <xdr:colOff>231775</xdr:colOff>
      <xdr:row>97</xdr:row>
      <xdr:rowOff>83641</xdr:rowOff>
    </xdr:to>
    <xdr:sp macro="" textlink="">
      <xdr:nvSpPr>
        <xdr:cNvPr id="458" name="円/楕円 457"/>
        <xdr:cNvSpPr/>
      </xdr:nvSpPr>
      <xdr:spPr>
        <a:xfrm>
          <a:off x="10426700" y="1661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4918</xdr:rowOff>
    </xdr:from>
    <xdr:ext cx="599010" cy="259045"/>
    <xdr:sp macro="" textlink="">
      <xdr:nvSpPr>
        <xdr:cNvPr id="459" name="普通建設事業費 （ うち更新整備　）該当値テキスト"/>
        <xdr:cNvSpPr txBox="1"/>
      </xdr:nvSpPr>
      <xdr:spPr>
        <a:xfrm>
          <a:off x="10528300" y="1646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304,362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117211</xdr:rowOff>
    </xdr:from>
    <xdr:to>
      <xdr:col>14</xdr:col>
      <xdr:colOff>79375</xdr:colOff>
      <xdr:row>98</xdr:row>
      <xdr:rowOff>47361</xdr:rowOff>
    </xdr:to>
    <xdr:sp macro="" textlink="">
      <xdr:nvSpPr>
        <xdr:cNvPr id="460" name="円/楕円 459"/>
        <xdr:cNvSpPr/>
      </xdr:nvSpPr>
      <xdr:spPr>
        <a:xfrm>
          <a:off x="9588500" y="1674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63888</xdr:rowOff>
    </xdr:from>
    <xdr:ext cx="599010" cy="259045"/>
    <xdr:sp macro="" textlink="">
      <xdr:nvSpPr>
        <xdr:cNvPr id="461" name="テキスト ボックス 460"/>
        <xdr:cNvSpPr txBox="1"/>
      </xdr:nvSpPr>
      <xdr:spPr>
        <a:xfrm>
          <a:off x="9339794" y="1652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89333</xdr:rowOff>
    </xdr:from>
    <xdr:to>
      <xdr:col>22</xdr:col>
      <xdr:colOff>365125</xdr:colOff>
      <xdr:row>38</xdr:row>
      <xdr:rowOff>139700</xdr:rowOff>
    </xdr:to>
    <xdr:cxnSp macro="">
      <xdr:nvCxnSpPr>
        <xdr:cNvPr id="491" name="直線コネクタ 490"/>
        <xdr:cNvCxnSpPr/>
      </xdr:nvCxnSpPr>
      <xdr:spPr>
        <a:xfrm>
          <a:off x="14592300" y="6604433"/>
          <a:ext cx="889000" cy="5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89333</xdr:rowOff>
    </xdr:from>
    <xdr:to>
      <xdr:col>21</xdr:col>
      <xdr:colOff>161925</xdr:colOff>
      <xdr:row>38</xdr:row>
      <xdr:rowOff>97976</xdr:rowOff>
    </xdr:to>
    <xdr:cxnSp macro="">
      <xdr:nvCxnSpPr>
        <xdr:cNvPr id="494" name="直線コネクタ 493"/>
        <xdr:cNvCxnSpPr/>
      </xdr:nvCxnSpPr>
      <xdr:spPr>
        <a:xfrm flipV="1">
          <a:off x="13703300" y="6604433"/>
          <a:ext cx="889000" cy="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97976</xdr:rowOff>
    </xdr:from>
    <xdr:to>
      <xdr:col>19</xdr:col>
      <xdr:colOff>644525</xdr:colOff>
      <xdr:row>38</xdr:row>
      <xdr:rowOff>129934</xdr:rowOff>
    </xdr:to>
    <xdr:cxnSp macro="">
      <xdr:nvCxnSpPr>
        <xdr:cNvPr id="497" name="直線コネクタ 496"/>
        <xdr:cNvCxnSpPr/>
      </xdr:nvCxnSpPr>
      <xdr:spPr>
        <a:xfrm flipV="1">
          <a:off x="12814300" y="6613076"/>
          <a:ext cx="889000" cy="3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38533</xdr:rowOff>
    </xdr:from>
    <xdr:to>
      <xdr:col>21</xdr:col>
      <xdr:colOff>212725</xdr:colOff>
      <xdr:row>38</xdr:row>
      <xdr:rowOff>140133</xdr:rowOff>
    </xdr:to>
    <xdr:sp macro="" textlink="">
      <xdr:nvSpPr>
        <xdr:cNvPr id="511" name="円/楕円 510"/>
        <xdr:cNvSpPr/>
      </xdr:nvSpPr>
      <xdr:spPr>
        <a:xfrm>
          <a:off x="14541500" y="65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131260</xdr:rowOff>
    </xdr:from>
    <xdr:ext cx="534377" cy="259045"/>
    <xdr:sp macro="" textlink="">
      <xdr:nvSpPr>
        <xdr:cNvPr id="512" name="テキスト ボックス 511"/>
        <xdr:cNvSpPr txBox="1"/>
      </xdr:nvSpPr>
      <xdr:spPr>
        <a:xfrm>
          <a:off x="14325111" y="664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47176</xdr:rowOff>
    </xdr:from>
    <xdr:to>
      <xdr:col>20</xdr:col>
      <xdr:colOff>9525</xdr:colOff>
      <xdr:row>38</xdr:row>
      <xdr:rowOff>148776</xdr:rowOff>
    </xdr:to>
    <xdr:sp macro="" textlink="">
      <xdr:nvSpPr>
        <xdr:cNvPr id="513" name="円/楕円 512"/>
        <xdr:cNvSpPr/>
      </xdr:nvSpPr>
      <xdr:spPr>
        <a:xfrm>
          <a:off x="13652500" y="65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139903</xdr:rowOff>
    </xdr:from>
    <xdr:ext cx="534377" cy="259045"/>
    <xdr:sp macro="" textlink="">
      <xdr:nvSpPr>
        <xdr:cNvPr id="514" name="テキスト ボックス 513"/>
        <xdr:cNvSpPr txBox="1"/>
      </xdr:nvSpPr>
      <xdr:spPr>
        <a:xfrm>
          <a:off x="13436111" y="665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79134</xdr:rowOff>
    </xdr:from>
    <xdr:to>
      <xdr:col>18</xdr:col>
      <xdr:colOff>492125</xdr:colOff>
      <xdr:row>39</xdr:row>
      <xdr:rowOff>9284</xdr:rowOff>
    </xdr:to>
    <xdr:sp macro="" textlink="">
      <xdr:nvSpPr>
        <xdr:cNvPr id="515" name="円/楕円 514"/>
        <xdr:cNvSpPr/>
      </xdr:nvSpPr>
      <xdr:spPr>
        <a:xfrm>
          <a:off x="12763500" y="659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411</xdr:rowOff>
    </xdr:from>
    <xdr:ext cx="469744" cy="259045"/>
    <xdr:sp macro="" textlink="">
      <xdr:nvSpPr>
        <xdr:cNvPr id="516" name="テキスト ボックス 515"/>
        <xdr:cNvSpPr txBox="1"/>
      </xdr:nvSpPr>
      <xdr:spPr>
        <a:xfrm>
          <a:off x="12579427" y="66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104263</xdr:rowOff>
    </xdr:from>
    <xdr:to>
      <xdr:col>23</xdr:col>
      <xdr:colOff>517525</xdr:colOff>
      <xdr:row>78</xdr:row>
      <xdr:rowOff>108986</xdr:rowOff>
    </xdr:to>
    <xdr:cxnSp macro="">
      <xdr:nvCxnSpPr>
        <xdr:cNvPr id="600" name="直線コネクタ 599"/>
        <xdr:cNvCxnSpPr/>
      </xdr:nvCxnSpPr>
      <xdr:spPr>
        <a:xfrm>
          <a:off x="15481300" y="13477363"/>
          <a:ext cx="8382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80809</xdr:rowOff>
    </xdr:from>
    <xdr:to>
      <xdr:col>22</xdr:col>
      <xdr:colOff>365125</xdr:colOff>
      <xdr:row>78</xdr:row>
      <xdr:rowOff>104263</xdr:rowOff>
    </xdr:to>
    <xdr:cxnSp macro="">
      <xdr:nvCxnSpPr>
        <xdr:cNvPr id="603" name="直線コネクタ 602"/>
        <xdr:cNvCxnSpPr/>
      </xdr:nvCxnSpPr>
      <xdr:spPr>
        <a:xfrm>
          <a:off x="14592300" y="13453909"/>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80809</xdr:rowOff>
    </xdr:from>
    <xdr:to>
      <xdr:col>21</xdr:col>
      <xdr:colOff>161925</xdr:colOff>
      <xdr:row>78</xdr:row>
      <xdr:rowOff>91759</xdr:rowOff>
    </xdr:to>
    <xdr:cxnSp macro="">
      <xdr:nvCxnSpPr>
        <xdr:cNvPr id="606" name="直線コネクタ 605"/>
        <xdr:cNvCxnSpPr/>
      </xdr:nvCxnSpPr>
      <xdr:spPr>
        <a:xfrm flipV="1">
          <a:off x="13703300" y="13453909"/>
          <a:ext cx="889000"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91759</xdr:rowOff>
    </xdr:from>
    <xdr:to>
      <xdr:col>19</xdr:col>
      <xdr:colOff>644525</xdr:colOff>
      <xdr:row>78</xdr:row>
      <xdr:rowOff>96402</xdr:rowOff>
    </xdr:to>
    <xdr:cxnSp macro="">
      <xdr:nvCxnSpPr>
        <xdr:cNvPr id="609" name="直線コネクタ 608"/>
        <xdr:cNvCxnSpPr/>
      </xdr:nvCxnSpPr>
      <xdr:spPr>
        <a:xfrm flipV="1">
          <a:off x="12814300" y="13464859"/>
          <a:ext cx="889000" cy="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58186</xdr:rowOff>
    </xdr:from>
    <xdr:to>
      <xdr:col>23</xdr:col>
      <xdr:colOff>568325</xdr:colOff>
      <xdr:row>78</xdr:row>
      <xdr:rowOff>159786</xdr:rowOff>
    </xdr:to>
    <xdr:sp macro="" textlink="">
      <xdr:nvSpPr>
        <xdr:cNvPr id="619" name="円/楕円 618"/>
        <xdr:cNvSpPr/>
      </xdr:nvSpPr>
      <xdr:spPr>
        <a:xfrm>
          <a:off x="16268700" y="1343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144563</xdr:rowOff>
    </xdr:from>
    <xdr:ext cx="534377" cy="259045"/>
    <xdr:sp macro="" textlink="">
      <xdr:nvSpPr>
        <xdr:cNvPr id="620" name="公債費該当値テキスト"/>
        <xdr:cNvSpPr txBox="1"/>
      </xdr:nvSpPr>
      <xdr:spPr>
        <a:xfrm>
          <a:off x="16370300" y="1334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56,123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53463</xdr:rowOff>
    </xdr:from>
    <xdr:to>
      <xdr:col>22</xdr:col>
      <xdr:colOff>415925</xdr:colOff>
      <xdr:row>78</xdr:row>
      <xdr:rowOff>155063</xdr:rowOff>
    </xdr:to>
    <xdr:sp macro="" textlink="">
      <xdr:nvSpPr>
        <xdr:cNvPr id="621" name="円/楕円 620"/>
        <xdr:cNvSpPr/>
      </xdr:nvSpPr>
      <xdr:spPr>
        <a:xfrm>
          <a:off x="15430500" y="1342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146190</xdr:rowOff>
    </xdr:from>
    <xdr:ext cx="534377" cy="259045"/>
    <xdr:sp macro="" textlink="">
      <xdr:nvSpPr>
        <xdr:cNvPr id="622" name="テキスト ボックス 621"/>
        <xdr:cNvSpPr txBox="1"/>
      </xdr:nvSpPr>
      <xdr:spPr>
        <a:xfrm>
          <a:off x="15214111" y="1351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58,602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30009</xdr:rowOff>
    </xdr:from>
    <xdr:to>
      <xdr:col>21</xdr:col>
      <xdr:colOff>212725</xdr:colOff>
      <xdr:row>78</xdr:row>
      <xdr:rowOff>131609</xdr:rowOff>
    </xdr:to>
    <xdr:sp macro="" textlink="">
      <xdr:nvSpPr>
        <xdr:cNvPr id="623" name="円/楕円 622"/>
        <xdr:cNvSpPr/>
      </xdr:nvSpPr>
      <xdr:spPr>
        <a:xfrm>
          <a:off x="14541500" y="134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122736</xdr:rowOff>
    </xdr:from>
    <xdr:ext cx="534377" cy="259045"/>
    <xdr:sp macro="" textlink="">
      <xdr:nvSpPr>
        <xdr:cNvPr id="624" name="テキスト ボックス 623"/>
        <xdr:cNvSpPr txBox="1"/>
      </xdr:nvSpPr>
      <xdr:spPr>
        <a:xfrm>
          <a:off x="14325111" y="1349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70,914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40959</xdr:rowOff>
    </xdr:from>
    <xdr:to>
      <xdr:col>20</xdr:col>
      <xdr:colOff>9525</xdr:colOff>
      <xdr:row>78</xdr:row>
      <xdr:rowOff>142559</xdr:rowOff>
    </xdr:to>
    <xdr:sp macro="" textlink="">
      <xdr:nvSpPr>
        <xdr:cNvPr id="625" name="円/楕円 624"/>
        <xdr:cNvSpPr/>
      </xdr:nvSpPr>
      <xdr:spPr>
        <a:xfrm>
          <a:off x="13652500" y="1341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133686</xdr:rowOff>
    </xdr:from>
    <xdr:ext cx="534377" cy="259045"/>
    <xdr:sp macro="" textlink="">
      <xdr:nvSpPr>
        <xdr:cNvPr id="626" name="テキスト ボックス 625"/>
        <xdr:cNvSpPr txBox="1"/>
      </xdr:nvSpPr>
      <xdr:spPr>
        <a:xfrm>
          <a:off x="13436111" y="1350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65,166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45602</xdr:rowOff>
    </xdr:from>
    <xdr:to>
      <xdr:col>18</xdr:col>
      <xdr:colOff>492125</xdr:colOff>
      <xdr:row>78</xdr:row>
      <xdr:rowOff>147202</xdr:rowOff>
    </xdr:to>
    <xdr:sp macro="" textlink="">
      <xdr:nvSpPr>
        <xdr:cNvPr id="627" name="円/楕円 626"/>
        <xdr:cNvSpPr/>
      </xdr:nvSpPr>
      <xdr:spPr>
        <a:xfrm>
          <a:off x="12763500" y="134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138329</xdr:rowOff>
    </xdr:from>
    <xdr:ext cx="534377" cy="259045"/>
    <xdr:sp macro="" textlink="">
      <xdr:nvSpPr>
        <xdr:cNvPr id="628" name="テキスト ボックス 627"/>
        <xdr:cNvSpPr txBox="1"/>
      </xdr:nvSpPr>
      <xdr:spPr>
        <a:xfrm>
          <a:off x="12547111" y="1351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12712</xdr:rowOff>
    </xdr:from>
    <xdr:to>
      <xdr:col>23</xdr:col>
      <xdr:colOff>517525</xdr:colOff>
      <xdr:row>99</xdr:row>
      <xdr:rowOff>43648</xdr:rowOff>
    </xdr:to>
    <xdr:cxnSp macro="">
      <xdr:nvCxnSpPr>
        <xdr:cNvPr id="657" name="直線コネクタ 656"/>
        <xdr:cNvCxnSpPr/>
      </xdr:nvCxnSpPr>
      <xdr:spPr>
        <a:xfrm flipV="1">
          <a:off x="15481300" y="16986262"/>
          <a:ext cx="838200" cy="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43648</xdr:rowOff>
    </xdr:from>
    <xdr:to>
      <xdr:col>22</xdr:col>
      <xdr:colOff>365125</xdr:colOff>
      <xdr:row>99</xdr:row>
      <xdr:rowOff>43864</xdr:rowOff>
    </xdr:to>
    <xdr:cxnSp macro="">
      <xdr:nvCxnSpPr>
        <xdr:cNvPr id="660" name="直線コネクタ 659"/>
        <xdr:cNvCxnSpPr/>
      </xdr:nvCxnSpPr>
      <xdr:spPr>
        <a:xfrm flipV="1">
          <a:off x="14592300" y="17017198"/>
          <a:ext cx="8890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23000</xdr:rowOff>
    </xdr:from>
    <xdr:to>
      <xdr:col>21</xdr:col>
      <xdr:colOff>161925</xdr:colOff>
      <xdr:row>99</xdr:row>
      <xdr:rowOff>43864</xdr:rowOff>
    </xdr:to>
    <xdr:cxnSp macro="">
      <xdr:nvCxnSpPr>
        <xdr:cNvPr id="663" name="直線コネクタ 662"/>
        <xdr:cNvCxnSpPr/>
      </xdr:nvCxnSpPr>
      <xdr:spPr>
        <a:xfrm>
          <a:off x="13703300" y="16996550"/>
          <a:ext cx="889000" cy="2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15123</xdr:rowOff>
    </xdr:from>
    <xdr:to>
      <xdr:col>19</xdr:col>
      <xdr:colOff>644525</xdr:colOff>
      <xdr:row>99</xdr:row>
      <xdr:rowOff>23000</xdr:rowOff>
    </xdr:to>
    <xdr:cxnSp macro="">
      <xdr:nvCxnSpPr>
        <xdr:cNvPr id="666" name="直線コネクタ 665"/>
        <xdr:cNvCxnSpPr/>
      </xdr:nvCxnSpPr>
      <xdr:spPr>
        <a:xfrm>
          <a:off x="12814300" y="16988673"/>
          <a:ext cx="889000" cy="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133362</xdr:rowOff>
    </xdr:from>
    <xdr:to>
      <xdr:col>23</xdr:col>
      <xdr:colOff>568325</xdr:colOff>
      <xdr:row>99</xdr:row>
      <xdr:rowOff>63512</xdr:rowOff>
    </xdr:to>
    <xdr:sp macro="" textlink="">
      <xdr:nvSpPr>
        <xdr:cNvPr id="676" name="円/楕円 675"/>
        <xdr:cNvSpPr/>
      </xdr:nvSpPr>
      <xdr:spPr>
        <a:xfrm>
          <a:off x="16268700" y="1693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48289</xdr:rowOff>
    </xdr:from>
    <xdr:ext cx="534377" cy="259045"/>
    <xdr:sp macro="" textlink="">
      <xdr:nvSpPr>
        <xdr:cNvPr id="677" name="積立金該当値テキスト"/>
        <xdr:cNvSpPr txBox="1"/>
      </xdr:nvSpPr>
      <xdr:spPr>
        <a:xfrm>
          <a:off x="16370300" y="1685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24,990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164298</xdr:rowOff>
    </xdr:from>
    <xdr:to>
      <xdr:col>22</xdr:col>
      <xdr:colOff>415925</xdr:colOff>
      <xdr:row>99</xdr:row>
      <xdr:rowOff>94448</xdr:rowOff>
    </xdr:to>
    <xdr:sp macro="" textlink="">
      <xdr:nvSpPr>
        <xdr:cNvPr id="678" name="円/楕円 677"/>
        <xdr:cNvSpPr/>
      </xdr:nvSpPr>
      <xdr:spPr>
        <a:xfrm>
          <a:off x="15430500" y="1696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85575</xdr:rowOff>
    </xdr:from>
    <xdr:ext cx="378565" cy="259045"/>
    <xdr:sp macro="" textlink="">
      <xdr:nvSpPr>
        <xdr:cNvPr id="679" name="テキスト ボックス 678"/>
        <xdr:cNvSpPr txBox="1"/>
      </xdr:nvSpPr>
      <xdr:spPr>
        <a:xfrm>
          <a:off x="15292017" y="17059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164514</xdr:rowOff>
    </xdr:from>
    <xdr:to>
      <xdr:col>21</xdr:col>
      <xdr:colOff>212725</xdr:colOff>
      <xdr:row>99</xdr:row>
      <xdr:rowOff>94664</xdr:rowOff>
    </xdr:to>
    <xdr:sp macro="" textlink="">
      <xdr:nvSpPr>
        <xdr:cNvPr id="680" name="円/楕円 679"/>
        <xdr:cNvSpPr/>
      </xdr:nvSpPr>
      <xdr:spPr>
        <a:xfrm>
          <a:off x="14541500" y="1696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85791</xdr:rowOff>
    </xdr:from>
    <xdr:ext cx="378565" cy="259045"/>
    <xdr:sp macro="" textlink="">
      <xdr:nvSpPr>
        <xdr:cNvPr id="681" name="テキスト ボックス 680"/>
        <xdr:cNvSpPr txBox="1"/>
      </xdr:nvSpPr>
      <xdr:spPr>
        <a:xfrm>
          <a:off x="14403017" y="17059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143650</xdr:rowOff>
    </xdr:from>
    <xdr:to>
      <xdr:col>20</xdr:col>
      <xdr:colOff>9525</xdr:colOff>
      <xdr:row>99</xdr:row>
      <xdr:rowOff>73800</xdr:rowOff>
    </xdr:to>
    <xdr:sp macro="" textlink="">
      <xdr:nvSpPr>
        <xdr:cNvPr id="682" name="円/楕円 681"/>
        <xdr:cNvSpPr/>
      </xdr:nvSpPr>
      <xdr:spPr>
        <a:xfrm>
          <a:off x="13652500" y="169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64927</xdr:rowOff>
    </xdr:from>
    <xdr:ext cx="534377" cy="259045"/>
    <xdr:sp macro="" textlink="">
      <xdr:nvSpPr>
        <xdr:cNvPr id="683" name="テキスト ボックス 682"/>
        <xdr:cNvSpPr txBox="1"/>
      </xdr:nvSpPr>
      <xdr:spPr>
        <a:xfrm>
          <a:off x="13436111" y="1703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135773</xdr:rowOff>
    </xdr:from>
    <xdr:to>
      <xdr:col>18</xdr:col>
      <xdr:colOff>492125</xdr:colOff>
      <xdr:row>99</xdr:row>
      <xdr:rowOff>65923</xdr:rowOff>
    </xdr:to>
    <xdr:sp macro="" textlink="">
      <xdr:nvSpPr>
        <xdr:cNvPr id="684" name="円/楕円 683"/>
        <xdr:cNvSpPr/>
      </xdr:nvSpPr>
      <xdr:spPr>
        <a:xfrm>
          <a:off x="12763500" y="1693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57050</xdr:rowOff>
    </xdr:from>
    <xdr:ext cx="534377" cy="259045"/>
    <xdr:sp macro="" textlink="">
      <xdr:nvSpPr>
        <xdr:cNvPr id="685" name="テキスト ボックス 684"/>
        <xdr:cNvSpPr txBox="1"/>
      </xdr:nvSpPr>
      <xdr:spPr>
        <a:xfrm>
          <a:off x="12547111" y="1703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20866</xdr:rowOff>
    </xdr:from>
    <xdr:to>
      <xdr:col>32</xdr:col>
      <xdr:colOff>187325</xdr:colOff>
      <xdr:row>39</xdr:row>
      <xdr:rowOff>44450</xdr:rowOff>
    </xdr:to>
    <xdr:cxnSp macro="">
      <xdr:nvCxnSpPr>
        <xdr:cNvPr id="714" name="直線コネクタ 713"/>
        <xdr:cNvCxnSpPr/>
      </xdr:nvCxnSpPr>
      <xdr:spPr>
        <a:xfrm>
          <a:off x="21323300" y="6707416"/>
          <a:ext cx="8382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20866</xdr:rowOff>
    </xdr:from>
    <xdr:to>
      <xdr:col>31</xdr:col>
      <xdr:colOff>34925</xdr:colOff>
      <xdr:row>39</xdr:row>
      <xdr:rowOff>44450</xdr:rowOff>
    </xdr:to>
    <xdr:cxnSp macro="">
      <xdr:nvCxnSpPr>
        <xdr:cNvPr id="717" name="直線コネクタ 716"/>
        <xdr:cNvCxnSpPr/>
      </xdr:nvCxnSpPr>
      <xdr:spPr>
        <a:xfrm flipV="1">
          <a:off x="20434300" y="6707416"/>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141516</xdr:rowOff>
    </xdr:from>
    <xdr:to>
      <xdr:col>31</xdr:col>
      <xdr:colOff>85725</xdr:colOff>
      <xdr:row>39</xdr:row>
      <xdr:rowOff>71666</xdr:rowOff>
    </xdr:to>
    <xdr:sp macro="" textlink="">
      <xdr:nvSpPr>
        <xdr:cNvPr id="735" name="円/楕円 734"/>
        <xdr:cNvSpPr/>
      </xdr:nvSpPr>
      <xdr:spPr>
        <a:xfrm>
          <a:off x="21272500" y="665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62793</xdr:rowOff>
    </xdr:from>
    <xdr:ext cx="378565" cy="259045"/>
    <xdr:sp macro="" textlink="">
      <xdr:nvSpPr>
        <xdr:cNvPr id="736" name="テキスト ボックス 735"/>
        <xdr:cNvSpPr txBox="1"/>
      </xdr:nvSpPr>
      <xdr:spPr>
        <a:xfrm>
          <a:off x="21134017" y="674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39421</xdr:rowOff>
    </xdr:from>
    <xdr:to>
      <xdr:col>32</xdr:col>
      <xdr:colOff>187325</xdr:colOff>
      <xdr:row>77</xdr:row>
      <xdr:rowOff>58079</xdr:rowOff>
    </xdr:to>
    <xdr:cxnSp macro="">
      <xdr:nvCxnSpPr>
        <xdr:cNvPr id="828" name="直線コネクタ 827"/>
        <xdr:cNvCxnSpPr/>
      </xdr:nvCxnSpPr>
      <xdr:spPr>
        <a:xfrm>
          <a:off x="21323300" y="13241071"/>
          <a:ext cx="838200" cy="1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27567</xdr:rowOff>
    </xdr:from>
    <xdr:to>
      <xdr:col>31</xdr:col>
      <xdr:colOff>34925</xdr:colOff>
      <xdr:row>77</xdr:row>
      <xdr:rowOff>39421</xdr:rowOff>
    </xdr:to>
    <xdr:cxnSp macro="">
      <xdr:nvCxnSpPr>
        <xdr:cNvPr id="831" name="直線コネクタ 830"/>
        <xdr:cNvCxnSpPr/>
      </xdr:nvCxnSpPr>
      <xdr:spPr>
        <a:xfrm>
          <a:off x="20434300" y="13229217"/>
          <a:ext cx="889000" cy="1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27567</xdr:rowOff>
    </xdr:from>
    <xdr:to>
      <xdr:col>29</xdr:col>
      <xdr:colOff>517525</xdr:colOff>
      <xdr:row>77</xdr:row>
      <xdr:rowOff>69748</xdr:rowOff>
    </xdr:to>
    <xdr:cxnSp macro="">
      <xdr:nvCxnSpPr>
        <xdr:cNvPr id="834" name="直線コネクタ 833"/>
        <xdr:cNvCxnSpPr/>
      </xdr:nvCxnSpPr>
      <xdr:spPr>
        <a:xfrm flipV="1">
          <a:off x="19545300" y="13229217"/>
          <a:ext cx="889000" cy="4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69748</xdr:rowOff>
    </xdr:from>
    <xdr:to>
      <xdr:col>28</xdr:col>
      <xdr:colOff>314325</xdr:colOff>
      <xdr:row>77</xdr:row>
      <xdr:rowOff>75197</xdr:rowOff>
    </xdr:to>
    <xdr:cxnSp macro="">
      <xdr:nvCxnSpPr>
        <xdr:cNvPr id="837" name="直線コネクタ 836"/>
        <xdr:cNvCxnSpPr/>
      </xdr:nvCxnSpPr>
      <xdr:spPr>
        <a:xfrm flipV="1">
          <a:off x="18656300" y="13271398"/>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7279</xdr:rowOff>
    </xdr:from>
    <xdr:to>
      <xdr:col>32</xdr:col>
      <xdr:colOff>238125</xdr:colOff>
      <xdr:row>77</xdr:row>
      <xdr:rowOff>108879</xdr:rowOff>
    </xdr:to>
    <xdr:sp macro="" textlink="">
      <xdr:nvSpPr>
        <xdr:cNvPr id="847" name="円/楕円 846"/>
        <xdr:cNvSpPr/>
      </xdr:nvSpPr>
      <xdr:spPr>
        <a:xfrm>
          <a:off x="22110700" y="132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157156</xdr:rowOff>
    </xdr:from>
    <xdr:ext cx="534377" cy="259045"/>
    <xdr:sp macro="" textlink="">
      <xdr:nvSpPr>
        <xdr:cNvPr id="848" name="繰出金該当値テキスト"/>
        <xdr:cNvSpPr txBox="1"/>
      </xdr:nvSpPr>
      <xdr:spPr>
        <a:xfrm>
          <a:off x="22212300" y="1318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86,423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160071</xdr:rowOff>
    </xdr:from>
    <xdr:to>
      <xdr:col>31</xdr:col>
      <xdr:colOff>85725</xdr:colOff>
      <xdr:row>77</xdr:row>
      <xdr:rowOff>90221</xdr:rowOff>
    </xdr:to>
    <xdr:sp macro="" textlink="">
      <xdr:nvSpPr>
        <xdr:cNvPr id="849" name="円/楕円 848"/>
        <xdr:cNvSpPr/>
      </xdr:nvSpPr>
      <xdr:spPr>
        <a:xfrm>
          <a:off x="21272500" y="1319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81348</xdr:rowOff>
    </xdr:from>
    <xdr:ext cx="534377" cy="259045"/>
    <xdr:sp macro="" textlink="">
      <xdr:nvSpPr>
        <xdr:cNvPr id="850" name="テキスト ボックス 849"/>
        <xdr:cNvSpPr txBox="1"/>
      </xdr:nvSpPr>
      <xdr:spPr>
        <a:xfrm>
          <a:off x="21056111" y="132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91,320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148217</xdr:rowOff>
    </xdr:from>
    <xdr:to>
      <xdr:col>29</xdr:col>
      <xdr:colOff>568325</xdr:colOff>
      <xdr:row>77</xdr:row>
      <xdr:rowOff>78367</xdr:rowOff>
    </xdr:to>
    <xdr:sp macro="" textlink="">
      <xdr:nvSpPr>
        <xdr:cNvPr id="851" name="円/楕円 850"/>
        <xdr:cNvSpPr/>
      </xdr:nvSpPr>
      <xdr:spPr>
        <a:xfrm>
          <a:off x="20383500" y="1317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69494</xdr:rowOff>
    </xdr:from>
    <xdr:ext cx="534377" cy="259045"/>
    <xdr:sp macro="" textlink="">
      <xdr:nvSpPr>
        <xdr:cNvPr id="852" name="テキスト ボックス 851"/>
        <xdr:cNvSpPr txBox="1"/>
      </xdr:nvSpPr>
      <xdr:spPr>
        <a:xfrm>
          <a:off x="20167111" y="1327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94,431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18948</xdr:rowOff>
    </xdr:from>
    <xdr:to>
      <xdr:col>28</xdr:col>
      <xdr:colOff>365125</xdr:colOff>
      <xdr:row>77</xdr:row>
      <xdr:rowOff>120548</xdr:rowOff>
    </xdr:to>
    <xdr:sp macro="" textlink="">
      <xdr:nvSpPr>
        <xdr:cNvPr id="853" name="円/楕円 852"/>
        <xdr:cNvSpPr/>
      </xdr:nvSpPr>
      <xdr:spPr>
        <a:xfrm>
          <a:off x="19494500" y="1322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111675</xdr:rowOff>
    </xdr:from>
    <xdr:ext cx="534377" cy="259045"/>
    <xdr:sp macro="" textlink="">
      <xdr:nvSpPr>
        <xdr:cNvPr id="854" name="テキスト ボックス 853"/>
        <xdr:cNvSpPr txBox="1"/>
      </xdr:nvSpPr>
      <xdr:spPr>
        <a:xfrm>
          <a:off x="19278111" y="1331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83,360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24397</xdr:rowOff>
    </xdr:from>
    <xdr:to>
      <xdr:col>27</xdr:col>
      <xdr:colOff>161925</xdr:colOff>
      <xdr:row>77</xdr:row>
      <xdr:rowOff>125997</xdr:rowOff>
    </xdr:to>
    <xdr:sp macro="" textlink="">
      <xdr:nvSpPr>
        <xdr:cNvPr id="855" name="円/楕円 854"/>
        <xdr:cNvSpPr/>
      </xdr:nvSpPr>
      <xdr:spPr>
        <a:xfrm>
          <a:off x="18605500" y="1322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117124</xdr:rowOff>
    </xdr:from>
    <xdr:ext cx="534377" cy="259045"/>
    <xdr:sp macro="" textlink="">
      <xdr:nvSpPr>
        <xdr:cNvPr id="856" name="テキスト ボックス 855"/>
        <xdr:cNvSpPr txBox="1"/>
      </xdr:nvSpPr>
      <xdr:spPr>
        <a:xfrm>
          <a:off x="18389111" y="1331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81,930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普通建設事業費（うち更新整備）は住民１人当たり</a:t>
          </a:r>
          <a:r>
            <a:rPr kumimoji="1" lang="en-US" altLang="ja-JP" sz="1300">
              <a:latin typeface="ＭＳ Ｐゴシック"/>
            </a:rPr>
            <a:t>304,362</a:t>
          </a:r>
          <a:r>
            <a:rPr kumimoji="1" lang="ja-JP" altLang="en-US" sz="1300">
              <a:latin typeface="ＭＳ Ｐゴシック"/>
            </a:rPr>
            <a:t>円となっており、類似団体と比較して１人当たりコストが高い状況となっている。これは、近年の村道橋梁改修事業の増加や教育施設の耐震化改修事業等によるものである。</a:t>
          </a:r>
          <a:endParaRPr kumimoji="1" lang="en-US" altLang="ja-JP" sz="1300">
            <a:latin typeface="ＭＳ Ｐゴシック"/>
          </a:endParaRPr>
        </a:p>
        <a:p>
          <a:r>
            <a:rPr kumimoji="1" lang="ja-JP" altLang="en-US" sz="1300">
              <a:latin typeface="ＭＳ Ｐゴシック"/>
            </a:rPr>
            <a:t>このため、公共施設等総合管理計画に基づき、事業の取捨選択を徹底していくことで、事業費の減少を目指すこととしている。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群馬県片品村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4,732
4,721
391.76
5,101,865
4,747,109
296,219
2,718,086
3,842,980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12435</xdr:rowOff>
    </xdr:from>
    <xdr:to>
      <xdr:col>6</xdr:col>
      <xdr:colOff>511175</xdr:colOff>
      <xdr:row>38</xdr:row>
      <xdr:rowOff>31376</xdr:rowOff>
    </xdr:to>
    <xdr:cxnSp macro="">
      <xdr:nvCxnSpPr>
        <xdr:cNvPr id="62" name="直線コネクタ 61"/>
        <xdr:cNvCxnSpPr/>
      </xdr:nvCxnSpPr>
      <xdr:spPr>
        <a:xfrm flipV="1">
          <a:off x="3797300" y="6527535"/>
          <a:ext cx="8382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30886</xdr:rowOff>
    </xdr:from>
    <xdr:to>
      <xdr:col>5</xdr:col>
      <xdr:colOff>358775</xdr:colOff>
      <xdr:row>38</xdr:row>
      <xdr:rowOff>31376</xdr:rowOff>
    </xdr:to>
    <xdr:cxnSp macro="">
      <xdr:nvCxnSpPr>
        <xdr:cNvPr id="65" name="直線コネクタ 64"/>
        <xdr:cNvCxnSpPr/>
      </xdr:nvCxnSpPr>
      <xdr:spPr>
        <a:xfrm>
          <a:off x="2908300" y="6545986"/>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25743</xdr:rowOff>
    </xdr:from>
    <xdr:to>
      <xdr:col>4</xdr:col>
      <xdr:colOff>155575</xdr:colOff>
      <xdr:row>38</xdr:row>
      <xdr:rowOff>30886</xdr:rowOff>
    </xdr:to>
    <xdr:cxnSp macro="">
      <xdr:nvCxnSpPr>
        <xdr:cNvPr id="68" name="直線コネクタ 67"/>
        <xdr:cNvCxnSpPr/>
      </xdr:nvCxnSpPr>
      <xdr:spPr>
        <a:xfrm>
          <a:off x="2019300" y="6540843"/>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14803</xdr:rowOff>
    </xdr:from>
    <xdr:to>
      <xdr:col>2</xdr:col>
      <xdr:colOff>638175</xdr:colOff>
      <xdr:row>38</xdr:row>
      <xdr:rowOff>25743</xdr:rowOff>
    </xdr:to>
    <xdr:cxnSp macro="">
      <xdr:nvCxnSpPr>
        <xdr:cNvPr id="71" name="直線コネクタ 70"/>
        <xdr:cNvCxnSpPr/>
      </xdr:nvCxnSpPr>
      <xdr:spPr>
        <a:xfrm>
          <a:off x="1130300" y="6529903"/>
          <a:ext cx="889000" cy="1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133085</xdr:rowOff>
    </xdr:from>
    <xdr:to>
      <xdr:col>6</xdr:col>
      <xdr:colOff>561975</xdr:colOff>
      <xdr:row>38</xdr:row>
      <xdr:rowOff>63235</xdr:rowOff>
    </xdr:to>
    <xdr:sp macro="" textlink="">
      <xdr:nvSpPr>
        <xdr:cNvPr id="81" name="円/楕円 80"/>
        <xdr:cNvSpPr/>
      </xdr:nvSpPr>
      <xdr:spPr>
        <a:xfrm>
          <a:off x="4584700" y="647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70217</xdr:rowOff>
    </xdr:from>
    <xdr:ext cx="534377" cy="259045"/>
    <xdr:sp macro="" textlink="">
      <xdr:nvSpPr>
        <xdr:cNvPr id="82" name="議会費該当値テキスト"/>
        <xdr:cNvSpPr txBox="1"/>
      </xdr:nvSpPr>
      <xdr:spPr>
        <a:xfrm>
          <a:off x="4686300" y="64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15,794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152026</xdr:rowOff>
    </xdr:from>
    <xdr:to>
      <xdr:col>5</xdr:col>
      <xdr:colOff>409575</xdr:colOff>
      <xdr:row>38</xdr:row>
      <xdr:rowOff>82176</xdr:rowOff>
    </xdr:to>
    <xdr:sp macro="" textlink="">
      <xdr:nvSpPr>
        <xdr:cNvPr id="83" name="円/楕円 82"/>
        <xdr:cNvSpPr/>
      </xdr:nvSpPr>
      <xdr:spPr>
        <a:xfrm>
          <a:off x="3746500" y="649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73303</xdr:rowOff>
    </xdr:from>
    <xdr:ext cx="534377" cy="259045"/>
    <xdr:sp macro="" textlink="">
      <xdr:nvSpPr>
        <xdr:cNvPr id="84" name="テキスト ボックス 83"/>
        <xdr:cNvSpPr txBox="1"/>
      </xdr:nvSpPr>
      <xdr:spPr>
        <a:xfrm>
          <a:off x="3530111" y="658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151536</xdr:rowOff>
    </xdr:from>
    <xdr:to>
      <xdr:col>4</xdr:col>
      <xdr:colOff>206375</xdr:colOff>
      <xdr:row>38</xdr:row>
      <xdr:rowOff>81686</xdr:rowOff>
    </xdr:to>
    <xdr:sp macro="" textlink="">
      <xdr:nvSpPr>
        <xdr:cNvPr id="85" name="円/楕円 84"/>
        <xdr:cNvSpPr/>
      </xdr:nvSpPr>
      <xdr:spPr>
        <a:xfrm>
          <a:off x="2857500" y="64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72813</xdr:rowOff>
    </xdr:from>
    <xdr:ext cx="534377" cy="259045"/>
    <xdr:sp macro="" textlink="">
      <xdr:nvSpPr>
        <xdr:cNvPr id="86" name="テキスト ボックス 85"/>
        <xdr:cNvSpPr txBox="1"/>
      </xdr:nvSpPr>
      <xdr:spPr>
        <a:xfrm>
          <a:off x="2641111" y="658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146393</xdr:rowOff>
    </xdr:from>
    <xdr:to>
      <xdr:col>3</xdr:col>
      <xdr:colOff>3175</xdr:colOff>
      <xdr:row>38</xdr:row>
      <xdr:rowOff>76543</xdr:rowOff>
    </xdr:to>
    <xdr:sp macro="" textlink="">
      <xdr:nvSpPr>
        <xdr:cNvPr id="87" name="円/楕円 86"/>
        <xdr:cNvSpPr/>
      </xdr:nvSpPr>
      <xdr:spPr>
        <a:xfrm>
          <a:off x="1968500" y="64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67670</xdr:rowOff>
    </xdr:from>
    <xdr:ext cx="534377" cy="259045"/>
    <xdr:sp macro="" textlink="">
      <xdr:nvSpPr>
        <xdr:cNvPr id="88" name="テキスト ボックス 87"/>
        <xdr:cNvSpPr txBox="1"/>
      </xdr:nvSpPr>
      <xdr:spPr>
        <a:xfrm>
          <a:off x="1752111" y="658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135453</xdr:rowOff>
    </xdr:from>
    <xdr:to>
      <xdr:col>1</xdr:col>
      <xdr:colOff>485775</xdr:colOff>
      <xdr:row>38</xdr:row>
      <xdr:rowOff>65602</xdr:rowOff>
    </xdr:to>
    <xdr:sp macro="" textlink="">
      <xdr:nvSpPr>
        <xdr:cNvPr id="89" name="円/楕円 88"/>
        <xdr:cNvSpPr/>
      </xdr:nvSpPr>
      <xdr:spPr>
        <a:xfrm>
          <a:off x="1079500" y="64791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56730</xdr:rowOff>
    </xdr:from>
    <xdr:ext cx="534377" cy="259045"/>
    <xdr:sp macro="" textlink="">
      <xdr:nvSpPr>
        <xdr:cNvPr id="90" name="テキスト ボックス 89"/>
        <xdr:cNvSpPr txBox="1"/>
      </xdr:nvSpPr>
      <xdr:spPr>
        <a:xfrm>
          <a:off x="863111" y="657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97777</xdr:rowOff>
    </xdr:from>
    <xdr:to>
      <xdr:col>6</xdr:col>
      <xdr:colOff>511175</xdr:colOff>
      <xdr:row>58</xdr:row>
      <xdr:rowOff>157983</xdr:rowOff>
    </xdr:to>
    <xdr:cxnSp macro="">
      <xdr:nvCxnSpPr>
        <xdr:cNvPr id="121" name="直線コネクタ 120"/>
        <xdr:cNvCxnSpPr/>
      </xdr:nvCxnSpPr>
      <xdr:spPr>
        <a:xfrm flipV="1">
          <a:off x="3797300" y="10041877"/>
          <a:ext cx="838200" cy="6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157983</xdr:rowOff>
    </xdr:from>
    <xdr:to>
      <xdr:col>5</xdr:col>
      <xdr:colOff>358775</xdr:colOff>
      <xdr:row>58</xdr:row>
      <xdr:rowOff>166192</xdr:rowOff>
    </xdr:to>
    <xdr:cxnSp macro="">
      <xdr:nvCxnSpPr>
        <xdr:cNvPr id="124" name="直線コネクタ 123"/>
        <xdr:cNvCxnSpPr/>
      </xdr:nvCxnSpPr>
      <xdr:spPr>
        <a:xfrm flipV="1">
          <a:off x="2908300" y="10102083"/>
          <a:ext cx="889000" cy="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164051</xdr:rowOff>
    </xdr:from>
    <xdr:to>
      <xdr:col>4</xdr:col>
      <xdr:colOff>155575</xdr:colOff>
      <xdr:row>58</xdr:row>
      <xdr:rowOff>166192</xdr:rowOff>
    </xdr:to>
    <xdr:cxnSp macro="">
      <xdr:nvCxnSpPr>
        <xdr:cNvPr id="127" name="直線コネクタ 126"/>
        <xdr:cNvCxnSpPr/>
      </xdr:nvCxnSpPr>
      <xdr:spPr>
        <a:xfrm>
          <a:off x="2019300" y="10108151"/>
          <a:ext cx="8890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154398</xdr:rowOff>
    </xdr:from>
    <xdr:to>
      <xdr:col>2</xdr:col>
      <xdr:colOff>638175</xdr:colOff>
      <xdr:row>58</xdr:row>
      <xdr:rowOff>164051</xdr:rowOff>
    </xdr:to>
    <xdr:cxnSp macro="">
      <xdr:nvCxnSpPr>
        <xdr:cNvPr id="130" name="直線コネクタ 129"/>
        <xdr:cNvCxnSpPr/>
      </xdr:nvCxnSpPr>
      <xdr:spPr>
        <a:xfrm>
          <a:off x="1130300" y="10098498"/>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46977</xdr:rowOff>
    </xdr:from>
    <xdr:to>
      <xdr:col>6</xdr:col>
      <xdr:colOff>561975</xdr:colOff>
      <xdr:row>58</xdr:row>
      <xdr:rowOff>148577</xdr:rowOff>
    </xdr:to>
    <xdr:sp macro="" textlink="">
      <xdr:nvSpPr>
        <xdr:cNvPr id="140" name="円/楕円 139"/>
        <xdr:cNvSpPr/>
      </xdr:nvSpPr>
      <xdr:spPr>
        <a:xfrm>
          <a:off x="4584700" y="999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133354</xdr:rowOff>
    </xdr:from>
    <xdr:ext cx="599010" cy="259045"/>
    <xdr:sp macro="" textlink="">
      <xdr:nvSpPr>
        <xdr:cNvPr id="141" name="総務費該当値テキスト"/>
        <xdr:cNvSpPr txBox="1"/>
      </xdr:nvSpPr>
      <xdr:spPr>
        <a:xfrm>
          <a:off x="4686300" y="990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158,512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107183</xdr:rowOff>
    </xdr:from>
    <xdr:to>
      <xdr:col>5</xdr:col>
      <xdr:colOff>409575</xdr:colOff>
      <xdr:row>59</xdr:row>
      <xdr:rowOff>37333</xdr:rowOff>
    </xdr:to>
    <xdr:sp macro="" textlink="">
      <xdr:nvSpPr>
        <xdr:cNvPr id="142" name="円/楕円 141"/>
        <xdr:cNvSpPr/>
      </xdr:nvSpPr>
      <xdr:spPr>
        <a:xfrm>
          <a:off x="3746500" y="1005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28460</xdr:rowOff>
    </xdr:from>
    <xdr:ext cx="599010" cy="259045"/>
    <xdr:sp macro="" textlink="">
      <xdr:nvSpPr>
        <xdr:cNvPr id="143" name="テキスト ボックス 142"/>
        <xdr:cNvSpPr txBox="1"/>
      </xdr:nvSpPr>
      <xdr:spPr>
        <a:xfrm>
          <a:off x="3497794" y="101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103,205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115392</xdr:rowOff>
    </xdr:from>
    <xdr:to>
      <xdr:col>4</xdr:col>
      <xdr:colOff>206375</xdr:colOff>
      <xdr:row>59</xdr:row>
      <xdr:rowOff>45542</xdr:rowOff>
    </xdr:to>
    <xdr:sp macro="" textlink="">
      <xdr:nvSpPr>
        <xdr:cNvPr id="144" name="円/楕円 143"/>
        <xdr:cNvSpPr/>
      </xdr:nvSpPr>
      <xdr:spPr>
        <a:xfrm>
          <a:off x="2857500" y="1005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36669</xdr:rowOff>
    </xdr:from>
    <xdr:ext cx="534377" cy="259045"/>
    <xdr:sp macro="" textlink="">
      <xdr:nvSpPr>
        <xdr:cNvPr id="145" name="テキスト ボックス 144"/>
        <xdr:cNvSpPr txBox="1"/>
      </xdr:nvSpPr>
      <xdr:spPr>
        <a:xfrm>
          <a:off x="2641111" y="1015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95,663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113251</xdr:rowOff>
    </xdr:from>
    <xdr:to>
      <xdr:col>3</xdr:col>
      <xdr:colOff>3175</xdr:colOff>
      <xdr:row>59</xdr:row>
      <xdr:rowOff>43401</xdr:rowOff>
    </xdr:to>
    <xdr:sp macro="" textlink="">
      <xdr:nvSpPr>
        <xdr:cNvPr id="146" name="円/楕円 145"/>
        <xdr:cNvSpPr/>
      </xdr:nvSpPr>
      <xdr:spPr>
        <a:xfrm>
          <a:off x="1968500" y="100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34528</xdr:rowOff>
    </xdr:from>
    <xdr:ext cx="534377" cy="259045"/>
    <xdr:sp macro="" textlink="">
      <xdr:nvSpPr>
        <xdr:cNvPr id="147" name="テキスト ボックス 146"/>
        <xdr:cNvSpPr txBox="1"/>
      </xdr:nvSpPr>
      <xdr:spPr>
        <a:xfrm>
          <a:off x="1752111" y="1015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97,630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103598</xdr:rowOff>
    </xdr:from>
    <xdr:to>
      <xdr:col>1</xdr:col>
      <xdr:colOff>485775</xdr:colOff>
      <xdr:row>59</xdr:row>
      <xdr:rowOff>33748</xdr:rowOff>
    </xdr:to>
    <xdr:sp macro="" textlink="">
      <xdr:nvSpPr>
        <xdr:cNvPr id="148" name="円/楕円 147"/>
        <xdr:cNvSpPr/>
      </xdr:nvSpPr>
      <xdr:spPr>
        <a:xfrm>
          <a:off x="1079500" y="1004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24875</xdr:rowOff>
    </xdr:from>
    <xdr:ext cx="599010" cy="259045"/>
    <xdr:sp macro="" textlink="">
      <xdr:nvSpPr>
        <xdr:cNvPr id="149" name="テキスト ボックス 148"/>
        <xdr:cNvSpPr txBox="1"/>
      </xdr:nvSpPr>
      <xdr:spPr>
        <a:xfrm>
          <a:off x="830794" y="10140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167112</xdr:rowOff>
    </xdr:from>
    <xdr:to>
      <xdr:col>6</xdr:col>
      <xdr:colOff>511175</xdr:colOff>
      <xdr:row>78</xdr:row>
      <xdr:rowOff>19892</xdr:rowOff>
    </xdr:to>
    <xdr:cxnSp macro="">
      <xdr:nvCxnSpPr>
        <xdr:cNvPr id="178" name="直線コネクタ 177"/>
        <xdr:cNvCxnSpPr/>
      </xdr:nvCxnSpPr>
      <xdr:spPr>
        <a:xfrm flipV="1">
          <a:off x="3797300" y="13368762"/>
          <a:ext cx="838200" cy="2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8621</xdr:rowOff>
    </xdr:from>
    <xdr:to>
      <xdr:col>5</xdr:col>
      <xdr:colOff>358775</xdr:colOff>
      <xdr:row>78</xdr:row>
      <xdr:rowOff>19892</xdr:rowOff>
    </xdr:to>
    <xdr:cxnSp macro="">
      <xdr:nvCxnSpPr>
        <xdr:cNvPr id="181" name="直線コネクタ 180"/>
        <xdr:cNvCxnSpPr/>
      </xdr:nvCxnSpPr>
      <xdr:spPr>
        <a:xfrm>
          <a:off x="2908300" y="13381721"/>
          <a:ext cx="889000" cy="1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8621</xdr:rowOff>
    </xdr:from>
    <xdr:to>
      <xdr:col>4</xdr:col>
      <xdr:colOff>155575</xdr:colOff>
      <xdr:row>78</xdr:row>
      <xdr:rowOff>23667</xdr:rowOff>
    </xdr:to>
    <xdr:cxnSp macro="">
      <xdr:nvCxnSpPr>
        <xdr:cNvPr id="184" name="直線コネクタ 183"/>
        <xdr:cNvCxnSpPr/>
      </xdr:nvCxnSpPr>
      <xdr:spPr>
        <a:xfrm flipV="1">
          <a:off x="2019300" y="13381721"/>
          <a:ext cx="889000" cy="1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154798</xdr:rowOff>
    </xdr:from>
    <xdr:to>
      <xdr:col>2</xdr:col>
      <xdr:colOff>638175</xdr:colOff>
      <xdr:row>78</xdr:row>
      <xdr:rowOff>23667</xdr:rowOff>
    </xdr:to>
    <xdr:cxnSp macro="">
      <xdr:nvCxnSpPr>
        <xdr:cNvPr id="187" name="直線コネクタ 186"/>
        <xdr:cNvCxnSpPr/>
      </xdr:nvCxnSpPr>
      <xdr:spPr>
        <a:xfrm>
          <a:off x="1130300" y="13356448"/>
          <a:ext cx="889000" cy="4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116312</xdr:rowOff>
    </xdr:from>
    <xdr:to>
      <xdr:col>6</xdr:col>
      <xdr:colOff>561975</xdr:colOff>
      <xdr:row>78</xdr:row>
      <xdr:rowOff>46462</xdr:rowOff>
    </xdr:to>
    <xdr:sp macro="" textlink="">
      <xdr:nvSpPr>
        <xdr:cNvPr id="197" name="円/楕円 196"/>
        <xdr:cNvSpPr/>
      </xdr:nvSpPr>
      <xdr:spPr>
        <a:xfrm>
          <a:off x="4584700" y="133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51548</xdr:rowOff>
    </xdr:from>
    <xdr:ext cx="599010" cy="259045"/>
    <xdr:sp macro="" textlink="">
      <xdr:nvSpPr>
        <xdr:cNvPr id="198" name="民生費該当値テキスト"/>
        <xdr:cNvSpPr txBox="1"/>
      </xdr:nvSpPr>
      <xdr:spPr>
        <a:xfrm>
          <a:off x="4686300" y="132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173,415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140542</xdr:rowOff>
    </xdr:from>
    <xdr:to>
      <xdr:col>5</xdr:col>
      <xdr:colOff>409575</xdr:colOff>
      <xdr:row>78</xdr:row>
      <xdr:rowOff>70692</xdr:rowOff>
    </xdr:to>
    <xdr:sp macro="" textlink="">
      <xdr:nvSpPr>
        <xdr:cNvPr id="199" name="円/楕円 198"/>
        <xdr:cNvSpPr/>
      </xdr:nvSpPr>
      <xdr:spPr>
        <a:xfrm>
          <a:off x="3746500" y="1334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61819</xdr:rowOff>
    </xdr:from>
    <xdr:ext cx="599010" cy="259045"/>
    <xdr:sp macro="" textlink="">
      <xdr:nvSpPr>
        <xdr:cNvPr id="200" name="テキスト ボックス 199"/>
        <xdr:cNvSpPr txBox="1"/>
      </xdr:nvSpPr>
      <xdr:spPr>
        <a:xfrm>
          <a:off x="3497794" y="134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154,337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129271</xdr:rowOff>
    </xdr:from>
    <xdr:to>
      <xdr:col>4</xdr:col>
      <xdr:colOff>206375</xdr:colOff>
      <xdr:row>78</xdr:row>
      <xdr:rowOff>59421</xdr:rowOff>
    </xdr:to>
    <xdr:sp macro="" textlink="">
      <xdr:nvSpPr>
        <xdr:cNvPr id="201" name="円/楕円 200"/>
        <xdr:cNvSpPr/>
      </xdr:nvSpPr>
      <xdr:spPr>
        <a:xfrm>
          <a:off x="2857500" y="1333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50548</xdr:rowOff>
    </xdr:from>
    <xdr:ext cx="599010" cy="259045"/>
    <xdr:sp macro="" textlink="">
      <xdr:nvSpPr>
        <xdr:cNvPr id="202" name="テキスト ボックス 201"/>
        <xdr:cNvSpPr txBox="1"/>
      </xdr:nvSpPr>
      <xdr:spPr>
        <a:xfrm>
          <a:off x="2608794" y="13423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163,212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144317</xdr:rowOff>
    </xdr:from>
    <xdr:to>
      <xdr:col>3</xdr:col>
      <xdr:colOff>3175</xdr:colOff>
      <xdr:row>78</xdr:row>
      <xdr:rowOff>74467</xdr:rowOff>
    </xdr:to>
    <xdr:sp macro="" textlink="">
      <xdr:nvSpPr>
        <xdr:cNvPr id="203" name="円/楕円 202"/>
        <xdr:cNvSpPr/>
      </xdr:nvSpPr>
      <xdr:spPr>
        <a:xfrm>
          <a:off x="1968500" y="1334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65594</xdr:rowOff>
    </xdr:from>
    <xdr:ext cx="599010" cy="259045"/>
    <xdr:sp macro="" textlink="">
      <xdr:nvSpPr>
        <xdr:cNvPr id="204" name="テキスト ボックス 203"/>
        <xdr:cNvSpPr txBox="1"/>
      </xdr:nvSpPr>
      <xdr:spPr>
        <a:xfrm>
          <a:off x="1719794" y="1343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151,365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103998</xdr:rowOff>
    </xdr:from>
    <xdr:to>
      <xdr:col>1</xdr:col>
      <xdr:colOff>485775</xdr:colOff>
      <xdr:row>78</xdr:row>
      <xdr:rowOff>34148</xdr:rowOff>
    </xdr:to>
    <xdr:sp macro="" textlink="">
      <xdr:nvSpPr>
        <xdr:cNvPr id="205" name="円/楕円 204"/>
        <xdr:cNvSpPr/>
      </xdr:nvSpPr>
      <xdr:spPr>
        <a:xfrm>
          <a:off x="1079500" y="1330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25275</xdr:rowOff>
    </xdr:from>
    <xdr:ext cx="599010" cy="259045"/>
    <xdr:sp macro="" textlink="">
      <xdr:nvSpPr>
        <xdr:cNvPr id="206" name="テキスト ボックス 205"/>
        <xdr:cNvSpPr txBox="1"/>
      </xdr:nvSpPr>
      <xdr:spPr>
        <a:xfrm>
          <a:off x="830794" y="13398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67549</xdr:rowOff>
    </xdr:from>
    <xdr:to>
      <xdr:col>6</xdr:col>
      <xdr:colOff>511175</xdr:colOff>
      <xdr:row>97</xdr:row>
      <xdr:rowOff>71284</xdr:rowOff>
    </xdr:to>
    <xdr:cxnSp macro="">
      <xdr:nvCxnSpPr>
        <xdr:cNvPr id="235" name="直線コネクタ 234"/>
        <xdr:cNvCxnSpPr/>
      </xdr:nvCxnSpPr>
      <xdr:spPr>
        <a:xfrm>
          <a:off x="3797300" y="16698199"/>
          <a:ext cx="8382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65379</xdr:rowOff>
    </xdr:from>
    <xdr:to>
      <xdr:col>5</xdr:col>
      <xdr:colOff>358775</xdr:colOff>
      <xdr:row>97</xdr:row>
      <xdr:rowOff>67549</xdr:rowOff>
    </xdr:to>
    <xdr:cxnSp macro="">
      <xdr:nvCxnSpPr>
        <xdr:cNvPr id="238" name="直線コネクタ 237"/>
        <xdr:cNvCxnSpPr/>
      </xdr:nvCxnSpPr>
      <xdr:spPr>
        <a:xfrm>
          <a:off x="2908300" y="16696029"/>
          <a:ext cx="889000" cy="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62182</xdr:rowOff>
    </xdr:from>
    <xdr:to>
      <xdr:col>4</xdr:col>
      <xdr:colOff>155575</xdr:colOff>
      <xdr:row>97</xdr:row>
      <xdr:rowOff>65379</xdr:rowOff>
    </xdr:to>
    <xdr:cxnSp macro="">
      <xdr:nvCxnSpPr>
        <xdr:cNvPr id="241" name="直線コネクタ 240"/>
        <xdr:cNvCxnSpPr/>
      </xdr:nvCxnSpPr>
      <xdr:spPr>
        <a:xfrm>
          <a:off x="2019300" y="16692832"/>
          <a:ext cx="889000" cy="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62182</xdr:rowOff>
    </xdr:from>
    <xdr:to>
      <xdr:col>2</xdr:col>
      <xdr:colOff>638175</xdr:colOff>
      <xdr:row>97</xdr:row>
      <xdr:rowOff>84958</xdr:rowOff>
    </xdr:to>
    <xdr:cxnSp macro="">
      <xdr:nvCxnSpPr>
        <xdr:cNvPr id="244" name="直線コネクタ 243"/>
        <xdr:cNvCxnSpPr/>
      </xdr:nvCxnSpPr>
      <xdr:spPr>
        <a:xfrm flipV="1">
          <a:off x="1130300" y="16692832"/>
          <a:ext cx="889000" cy="2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20484</xdr:rowOff>
    </xdr:from>
    <xdr:to>
      <xdr:col>6</xdr:col>
      <xdr:colOff>561975</xdr:colOff>
      <xdr:row>97</xdr:row>
      <xdr:rowOff>122084</xdr:rowOff>
    </xdr:to>
    <xdr:sp macro="" textlink="">
      <xdr:nvSpPr>
        <xdr:cNvPr id="254" name="円/楕円 253"/>
        <xdr:cNvSpPr/>
      </xdr:nvSpPr>
      <xdr:spPr>
        <a:xfrm>
          <a:off x="4584700" y="166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170361</xdr:rowOff>
    </xdr:from>
    <xdr:ext cx="534377" cy="259045"/>
    <xdr:sp macro="" textlink="">
      <xdr:nvSpPr>
        <xdr:cNvPr id="255" name="衛生費該当値テキスト"/>
        <xdr:cNvSpPr txBox="1"/>
      </xdr:nvSpPr>
      <xdr:spPr>
        <a:xfrm>
          <a:off x="4686300" y="1662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82,957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16749</xdr:rowOff>
    </xdr:from>
    <xdr:to>
      <xdr:col>5</xdr:col>
      <xdr:colOff>409575</xdr:colOff>
      <xdr:row>97</xdr:row>
      <xdr:rowOff>118349</xdr:rowOff>
    </xdr:to>
    <xdr:sp macro="" textlink="">
      <xdr:nvSpPr>
        <xdr:cNvPr id="256" name="円/楕円 255"/>
        <xdr:cNvSpPr/>
      </xdr:nvSpPr>
      <xdr:spPr>
        <a:xfrm>
          <a:off x="3746500" y="1664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109476</xdr:rowOff>
    </xdr:from>
    <xdr:ext cx="534377" cy="259045"/>
    <xdr:sp macro="" textlink="">
      <xdr:nvSpPr>
        <xdr:cNvPr id="257" name="テキスト ボックス 256"/>
        <xdr:cNvSpPr txBox="1"/>
      </xdr:nvSpPr>
      <xdr:spPr>
        <a:xfrm>
          <a:off x="3530111" y="1674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83,937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14579</xdr:rowOff>
    </xdr:from>
    <xdr:to>
      <xdr:col>4</xdr:col>
      <xdr:colOff>206375</xdr:colOff>
      <xdr:row>97</xdr:row>
      <xdr:rowOff>116179</xdr:rowOff>
    </xdr:to>
    <xdr:sp macro="" textlink="">
      <xdr:nvSpPr>
        <xdr:cNvPr id="258" name="円/楕円 257"/>
        <xdr:cNvSpPr/>
      </xdr:nvSpPr>
      <xdr:spPr>
        <a:xfrm>
          <a:off x="2857500" y="166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107306</xdr:rowOff>
    </xdr:from>
    <xdr:ext cx="534377" cy="259045"/>
    <xdr:sp macro="" textlink="">
      <xdr:nvSpPr>
        <xdr:cNvPr id="259" name="テキスト ボックス 258"/>
        <xdr:cNvSpPr txBox="1"/>
      </xdr:nvSpPr>
      <xdr:spPr>
        <a:xfrm>
          <a:off x="2641111" y="167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84,507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11382</xdr:rowOff>
    </xdr:from>
    <xdr:to>
      <xdr:col>3</xdr:col>
      <xdr:colOff>3175</xdr:colOff>
      <xdr:row>97</xdr:row>
      <xdr:rowOff>112982</xdr:rowOff>
    </xdr:to>
    <xdr:sp macro="" textlink="">
      <xdr:nvSpPr>
        <xdr:cNvPr id="260" name="円/楕円 259"/>
        <xdr:cNvSpPr/>
      </xdr:nvSpPr>
      <xdr:spPr>
        <a:xfrm>
          <a:off x="1968500" y="1664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104109</xdr:rowOff>
    </xdr:from>
    <xdr:ext cx="534377" cy="259045"/>
    <xdr:sp macro="" textlink="">
      <xdr:nvSpPr>
        <xdr:cNvPr id="261" name="テキスト ボックス 260"/>
        <xdr:cNvSpPr txBox="1"/>
      </xdr:nvSpPr>
      <xdr:spPr>
        <a:xfrm>
          <a:off x="1752111" y="1673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85,346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34158</xdr:rowOff>
    </xdr:from>
    <xdr:to>
      <xdr:col>1</xdr:col>
      <xdr:colOff>485775</xdr:colOff>
      <xdr:row>97</xdr:row>
      <xdr:rowOff>135758</xdr:rowOff>
    </xdr:to>
    <xdr:sp macro="" textlink="">
      <xdr:nvSpPr>
        <xdr:cNvPr id="262" name="円/楕円 261"/>
        <xdr:cNvSpPr/>
      </xdr:nvSpPr>
      <xdr:spPr>
        <a:xfrm>
          <a:off x="1079500" y="1666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126885</xdr:rowOff>
    </xdr:from>
    <xdr:ext cx="534377" cy="259045"/>
    <xdr:sp macro="" textlink="">
      <xdr:nvSpPr>
        <xdr:cNvPr id="263" name="テキスト ボックス 262"/>
        <xdr:cNvSpPr txBox="1"/>
      </xdr:nvSpPr>
      <xdr:spPr>
        <a:xfrm>
          <a:off x="863111" y="1675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22722</xdr:rowOff>
    </xdr:from>
    <xdr:to>
      <xdr:col>15</xdr:col>
      <xdr:colOff>180975</xdr:colOff>
      <xdr:row>39</xdr:row>
      <xdr:rowOff>83154</xdr:rowOff>
    </xdr:to>
    <xdr:cxnSp macro="">
      <xdr:nvCxnSpPr>
        <xdr:cNvPr id="294" name="直線コネクタ 293"/>
        <xdr:cNvCxnSpPr/>
      </xdr:nvCxnSpPr>
      <xdr:spPr>
        <a:xfrm>
          <a:off x="9639300" y="6709272"/>
          <a:ext cx="838200" cy="6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22722</xdr:rowOff>
    </xdr:from>
    <xdr:to>
      <xdr:col>14</xdr:col>
      <xdr:colOff>28575</xdr:colOff>
      <xdr:row>39</xdr:row>
      <xdr:rowOff>69275</xdr:rowOff>
    </xdr:to>
    <xdr:cxnSp macro="">
      <xdr:nvCxnSpPr>
        <xdr:cNvPr id="297" name="直線コネクタ 296"/>
        <xdr:cNvCxnSpPr/>
      </xdr:nvCxnSpPr>
      <xdr:spPr>
        <a:xfrm flipV="1">
          <a:off x="8750300" y="6709272"/>
          <a:ext cx="889000" cy="4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95037</xdr:rowOff>
    </xdr:from>
    <xdr:ext cx="469744" cy="259045"/>
    <xdr:sp macro="" textlink="">
      <xdr:nvSpPr>
        <xdr:cNvPr id="299" name="テキスト ボックス 298"/>
        <xdr:cNvSpPr txBox="1"/>
      </xdr:nvSpPr>
      <xdr:spPr>
        <a:xfrm>
          <a:off x="9404427" y="67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109198</xdr:rowOff>
    </xdr:from>
    <xdr:to>
      <xdr:col>12</xdr:col>
      <xdr:colOff>511175</xdr:colOff>
      <xdr:row>39</xdr:row>
      <xdr:rowOff>69275</xdr:rowOff>
    </xdr:to>
    <xdr:cxnSp macro="">
      <xdr:nvCxnSpPr>
        <xdr:cNvPr id="300" name="直線コネクタ 299"/>
        <xdr:cNvCxnSpPr/>
      </xdr:nvCxnSpPr>
      <xdr:spPr>
        <a:xfrm>
          <a:off x="7861300" y="6624298"/>
          <a:ext cx="889000" cy="13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62074</xdr:rowOff>
    </xdr:from>
    <xdr:to>
      <xdr:col>11</xdr:col>
      <xdr:colOff>307975</xdr:colOff>
      <xdr:row>38</xdr:row>
      <xdr:rowOff>109198</xdr:rowOff>
    </xdr:to>
    <xdr:cxnSp macro="">
      <xdr:nvCxnSpPr>
        <xdr:cNvPr id="303" name="直線コネクタ 302"/>
        <xdr:cNvCxnSpPr/>
      </xdr:nvCxnSpPr>
      <xdr:spPr>
        <a:xfrm>
          <a:off x="6972300" y="6577174"/>
          <a:ext cx="889000" cy="4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69923</xdr:rowOff>
    </xdr:from>
    <xdr:ext cx="469744" cy="259045"/>
    <xdr:sp macro="" textlink="">
      <xdr:nvSpPr>
        <xdr:cNvPr id="305" name="テキスト ボックス 304"/>
        <xdr:cNvSpPr txBox="1"/>
      </xdr:nvSpPr>
      <xdr:spPr>
        <a:xfrm>
          <a:off x="7626427" y="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4658</xdr:rowOff>
    </xdr:from>
    <xdr:ext cx="469744" cy="259045"/>
    <xdr:sp macro="" textlink="">
      <xdr:nvSpPr>
        <xdr:cNvPr id="307" name="テキスト ボックス 306"/>
        <xdr:cNvSpPr txBox="1"/>
      </xdr:nvSpPr>
      <xdr:spPr>
        <a:xfrm>
          <a:off x="6737427" y="66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32354</xdr:rowOff>
    </xdr:from>
    <xdr:to>
      <xdr:col>15</xdr:col>
      <xdr:colOff>231775</xdr:colOff>
      <xdr:row>39</xdr:row>
      <xdr:rowOff>133954</xdr:rowOff>
    </xdr:to>
    <xdr:sp macro="" textlink="">
      <xdr:nvSpPr>
        <xdr:cNvPr id="313" name="円/楕円 312"/>
        <xdr:cNvSpPr/>
      </xdr:nvSpPr>
      <xdr:spPr>
        <a:xfrm>
          <a:off x="10426700" y="671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378565" cy="259045"/>
    <xdr:sp macro="" textlink="">
      <xdr:nvSpPr>
        <xdr:cNvPr id="314" name="労働費該当値テキスト"/>
        <xdr:cNvSpPr txBox="1"/>
      </xdr:nvSpPr>
      <xdr:spPr>
        <a:xfrm>
          <a:off x="10528300" y="6696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143372</xdr:rowOff>
    </xdr:from>
    <xdr:to>
      <xdr:col>14</xdr:col>
      <xdr:colOff>79375</xdr:colOff>
      <xdr:row>39</xdr:row>
      <xdr:rowOff>73522</xdr:rowOff>
    </xdr:to>
    <xdr:sp macro="" textlink="">
      <xdr:nvSpPr>
        <xdr:cNvPr id="315" name="円/楕円 314"/>
        <xdr:cNvSpPr/>
      </xdr:nvSpPr>
      <xdr:spPr>
        <a:xfrm>
          <a:off x="9588500" y="665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90049</xdr:rowOff>
    </xdr:from>
    <xdr:ext cx="469744" cy="259045"/>
    <xdr:sp macro="" textlink="">
      <xdr:nvSpPr>
        <xdr:cNvPr id="316" name="テキスト ボックス 315"/>
        <xdr:cNvSpPr txBox="1"/>
      </xdr:nvSpPr>
      <xdr:spPr>
        <a:xfrm>
          <a:off x="9404427" y="643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18475</xdr:rowOff>
    </xdr:from>
    <xdr:to>
      <xdr:col>12</xdr:col>
      <xdr:colOff>561975</xdr:colOff>
      <xdr:row>39</xdr:row>
      <xdr:rowOff>120075</xdr:rowOff>
    </xdr:to>
    <xdr:sp macro="" textlink="">
      <xdr:nvSpPr>
        <xdr:cNvPr id="317" name="円/楕円 316"/>
        <xdr:cNvSpPr/>
      </xdr:nvSpPr>
      <xdr:spPr>
        <a:xfrm>
          <a:off x="8699500" y="670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111202</xdr:rowOff>
    </xdr:from>
    <xdr:ext cx="469744" cy="259045"/>
    <xdr:sp macro="" textlink="">
      <xdr:nvSpPr>
        <xdr:cNvPr id="318" name="テキスト ボックス 317"/>
        <xdr:cNvSpPr txBox="1"/>
      </xdr:nvSpPr>
      <xdr:spPr>
        <a:xfrm>
          <a:off x="8515427" y="679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58398</xdr:rowOff>
    </xdr:from>
    <xdr:to>
      <xdr:col>11</xdr:col>
      <xdr:colOff>358775</xdr:colOff>
      <xdr:row>38</xdr:row>
      <xdr:rowOff>159998</xdr:rowOff>
    </xdr:to>
    <xdr:sp macro="" textlink="">
      <xdr:nvSpPr>
        <xdr:cNvPr id="319" name="円/楕円 318"/>
        <xdr:cNvSpPr/>
      </xdr:nvSpPr>
      <xdr:spPr>
        <a:xfrm>
          <a:off x="7810500" y="657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5075</xdr:rowOff>
    </xdr:from>
    <xdr:ext cx="469744" cy="259045"/>
    <xdr:sp macro="" textlink="">
      <xdr:nvSpPr>
        <xdr:cNvPr id="320" name="テキスト ボックス 319"/>
        <xdr:cNvSpPr txBox="1"/>
      </xdr:nvSpPr>
      <xdr:spPr>
        <a:xfrm>
          <a:off x="7626427" y="634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11274</xdr:rowOff>
    </xdr:from>
    <xdr:to>
      <xdr:col>10</xdr:col>
      <xdr:colOff>155575</xdr:colOff>
      <xdr:row>38</xdr:row>
      <xdr:rowOff>112874</xdr:rowOff>
    </xdr:to>
    <xdr:sp macro="" textlink="">
      <xdr:nvSpPr>
        <xdr:cNvPr id="321" name="円/楕円 320"/>
        <xdr:cNvSpPr/>
      </xdr:nvSpPr>
      <xdr:spPr>
        <a:xfrm>
          <a:off x="6921500" y="652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129401</xdr:rowOff>
    </xdr:from>
    <xdr:ext cx="534377" cy="259045"/>
    <xdr:sp macro="" textlink="">
      <xdr:nvSpPr>
        <xdr:cNvPr id="322" name="テキスト ボックス 321"/>
        <xdr:cNvSpPr txBox="1"/>
      </xdr:nvSpPr>
      <xdr:spPr>
        <a:xfrm>
          <a:off x="6705111" y="630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39012</xdr:rowOff>
    </xdr:from>
    <xdr:to>
      <xdr:col>15</xdr:col>
      <xdr:colOff>180975</xdr:colOff>
      <xdr:row>59</xdr:row>
      <xdr:rowOff>45534</xdr:rowOff>
    </xdr:to>
    <xdr:cxnSp macro="">
      <xdr:nvCxnSpPr>
        <xdr:cNvPr id="353" name="直線コネクタ 352"/>
        <xdr:cNvCxnSpPr/>
      </xdr:nvCxnSpPr>
      <xdr:spPr>
        <a:xfrm flipV="1">
          <a:off x="9639300" y="10154562"/>
          <a:ext cx="838200" cy="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45534</xdr:rowOff>
    </xdr:from>
    <xdr:to>
      <xdr:col>14</xdr:col>
      <xdr:colOff>28575</xdr:colOff>
      <xdr:row>59</xdr:row>
      <xdr:rowOff>47434</xdr:rowOff>
    </xdr:to>
    <xdr:cxnSp macro="">
      <xdr:nvCxnSpPr>
        <xdr:cNvPr id="356" name="直線コネクタ 355"/>
        <xdr:cNvCxnSpPr/>
      </xdr:nvCxnSpPr>
      <xdr:spPr>
        <a:xfrm flipV="1">
          <a:off x="8750300" y="10161084"/>
          <a:ext cx="889000" cy="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47347</xdr:rowOff>
    </xdr:from>
    <xdr:to>
      <xdr:col>12</xdr:col>
      <xdr:colOff>511175</xdr:colOff>
      <xdr:row>59</xdr:row>
      <xdr:rowOff>47434</xdr:rowOff>
    </xdr:to>
    <xdr:cxnSp macro="">
      <xdr:nvCxnSpPr>
        <xdr:cNvPr id="359" name="直線コネクタ 358"/>
        <xdr:cNvCxnSpPr/>
      </xdr:nvCxnSpPr>
      <xdr:spPr>
        <a:xfrm>
          <a:off x="7861300" y="10162897"/>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43365</xdr:rowOff>
    </xdr:from>
    <xdr:to>
      <xdr:col>11</xdr:col>
      <xdr:colOff>307975</xdr:colOff>
      <xdr:row>59</xdr:row>
      <xdr:rowOff>47347</xdr:rowOff>
    </xdr:to>
    <xdr:cxnSp macro="">
      <xdr:nvCxnSpPr>
        <xdr:cNvPr id="362" name="直線コネクタ 361"/>
        <xdr:cNvCxnSpPr/>
      </xdr:nvCxnSpPr>
      <xdr:spPr>
        <a:xfrm>
          <a:off x="6972300" y="10158915"/>
          <a:ext cx="889000" cy="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159662</xdr:rowOff>
    </xdr:from>
    <xdr:to>
      <xdr:col>15</xdr:col>
      <xdr:colOff>231775</xdr:colOff>
      <xdr:row>59</xdr:row>
      <xdr:rowOff>89812</xdr:rowOff>
    </xdr:to>
    <xdr:sp macro="" textlink="">
      <xdr:nvSpPr>
        <xdr:cNvPr id="372" name="円/楕円 371"/>
        <xdr:cNvSpPr/>
      </xdr:nvSpPr>
      <xdr:spPr>
        <a:xfrm>
          <a:off x="10426700" y="1010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74589</xdr:rowOff>
    </xdr:from>
    <xdr:ext cx="534377" cy="259045"/>
    <xdr:sp macro="" textlink="">
      <xdr:nvSpPr>
        <xdr:cNvPr id="373" name="農林水産業費該当値テキスト"/>
        <xdr:cNvSpPr txBox="1"/>
      </xdr:nvSpPr>
      <xdr:spPr>
        <a:xfrm>
          <a:off x="10528300" y="1001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54,996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166184</xdr:rowOff>
    </xdr:from>
    <xdr:to>
      <xdr:col>14</xdr:col>
      <xdr:colOff>79375</xdr:colOff>
      <xdr:row>59</xdr:row>
      <xdr:rowOff>96334</xdr:rowOff>
    </xdr:to>
    <xdr:sp macro="" textlink="">
      <xdr:nvSpPr>
        <xdr:cNvPr id="374" name="円/楕円 373"/>
        <xdr:cNvSpPr/>
      </xdr:nvSpPr>
      <xdr:spPr>
        <a:xfrm>
          <a:off x="9588500" y="1011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87461</xdr:rowOff>
    </xdr:from>
    <xdr:ext cx="534377" cy="259045"/>
    <xdr:sp macro="" textlink="">
      <xdr:nvSpPr>
        <xdr:cNvPr id="375" name="テキスト ボックス 374"/>
        <xdr:cNvSpPr txBox="1"/>
      </xdr:nvSpPr>
      <xdr:spPr>
        <a:xfrm>
          <a:off x="9372111" y="1020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168084</xdr:rowOff>
    </xdr:from>
    <xdr:to>
      <xdr:col>12</xdr:col>
      <xdr:colOff>561975</xdr:colOff>
      <xdr:row>59</xdr:row>
      <xdr:rowOff>98234</xdr:rowOff>
    </xdr:to>
    <xdr:sp macro="" textlink="">
      <xdr:nvSpPr>
        <xdr:cNvPr id="376" name="円/楕円 375"/>
        <xdr:cNvSpPr/>
      </xdr:nvSpPr>
      <xdr:spPr>
        <a:xfrm>
          <a:off x="8699500" y="1011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89361</xdr:rowOff>
    </xdr:from>
    <xdr:ext cx="534377" cy="259045"/>
    <xdr:sp macro="" textlink="">
      <xdr:nvSpPr>
        <xdr:cNvPr id="377" name="テキスト ボックス 376"/>
        <xdr:cNvSpPr txBox="1"/>
      </xdr:nvSpPr>
      <xdr:spPr>
        <a:xfrm>
          <a:off x="8483111" y="1020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47,259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167997</xdr:rowOff>
    </xdr:from>
    <xdr:to>
      <xdr:col>11</xdr:col>
      <xdr:colOff>358775</xdr:colOff>
      <xdr:row>59</xdr:row>
      <xdr:rowOff>98147</xdr:rowOff>
    </xdr:to>
    <xdr:sp macro="" textlink="">
      <xdr:nvSpPr>
        <xdr:cNvPr id="378" name="円/楕円 377"/>
        <xdr:cNvSpPr/>
      </xdr:nvSpPr>
      <xdr:spPr>
        <a:xfrm>
          <a:off x="7810500" y="1011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89274</xdr:rowOff>
    </xdr:from>
    <xdr:ext cx="534377" cy="259045"/>
    <xdr:sp macro="" textlink="">
      <xdr:nvSpPr>
        <xdr:cNvPr id="379" name="テキスト ボックス 378"/>
        <xdr:cNvSpPr txBox="1"/>
      </xdr:nvSpPr>
      <xdr:spPr>
        <a:xfrm>
          <a:off x="7594111" y="1020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47,339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164015</xdr:rowOff>
    </xdr:from>
    <xdr:to>
      <xdr:col>10</xdr:col>
      <xdr:colOff>155575</xdr:colOff>
      <xdr:row>59</xdr:row>
      <xdr:rowOff>94165</xdr:rowOff>
    </xdr:to>
    <xdr:sp macro="" textlink="">
      <xdr:nvSpPr>
        <xdr:cNvPr id="380" name="円/楕円 379"/>
        <xdr:cNvSpPr/>
      </xdr:nvSpPr>
      <xdr:spPr>
        <a:xfrm>
          <a:off x="6921500" y="101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85292</xdr:rowOff>
    </xdr:from>
    <xdr:ext cx="534377" cy="259045"/>
    <xdr:sp macro="" textlink="">
      <xdr:nvSpPr>
        <xdr:cNvPr id="381" name="テキスト ボックス 380"/>
        <xdr:cNvSpPr txBox="1"/>
      </xdr:nvSpPr>
      <xdr:spPr>
        <a:xfrm>
          <a:off x="6705111" y="1020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57015</xdr:rowOff>
    </xdr:from>
    <xdr:to>
      <xdr:col>15</xdr:col>
      <xdr:colOff>180975</xdr:colOff>
      <xdr:row>78</xdr:row>
      <xdr:rowOff>59386</xdr:rowOff>
    </xdr:to>
    <xdr:cxnSp macro="">
      <xdr:nvCxnSpPr>
        <xdr:cNvPr id="410" name="直線コネクタ 409"/>
        <xdr:cNvCxnSpPr/>
      </xdr:nvCxnSpPr>
      <xdr:spPr>
        <a:xfrm>
          <a:off x="9639300" y="13430115"/>
          <a:ext cx="838200" cy="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57015</xdr:rowOff>
    </xdr:from>
    <xdr:to>
      <xdr:col>14</xdr:col>
      <xdr:colOff>28575</xdr:colOff>
      <xdr:row>78</xdr:row>
      <xdr:rowOff>82710</xdr:rowOff>
    </xdr:to>
    <xdr:cxnSp macro="">
      <xdr:nvCxnSpPr>
        <xdr:cNvPr id="413" name="直線コネクタ 412"/>
        <xdr:cNvCxnSpPr/>
      </xdr:nvCxnSpPr>
      <xdr:spPr>
        <a:xfrm flipV="1">
          <a:off x="8750300" y="13430115"/>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53880</xdr:rowOff>
    </xdr:from>
    <xdr:to>
      <xdr:col>12</xdr:col>
      <xdr:colOff>511175</xdr:colOff>
      <xdr:row>78</xdr:row>
      <xdr:rowOff>82710</xdr:rowOff>
    </xdr:to>
    <xdr:cxnSp macro="">
      <xdr:nvCxnSpPr>
        <xdr:cNvPr id="416" name="直線コネクタ 415"/>
        <xdr:cNvCxnSpPr/>
      </xdr:nvCxnSpPr>
      <xdr:spPr>
        <a:xfrm>
          <a:off x="7861300" y="13426980"/>
          <a:ext cx="889000" cy="2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53880</xdr:rowOff>
    </xdr:from>
    <xdr:to>
      <xdr:col>11</xdr:col>
      <xdr:colOff>307975</xdr:colOff>
      <xdr:row>78</xdr:row>
      <xdr:rowOff>54851</xdr:rowOff>
    </xdr:to>
    <xdr:cxnSp macro="">
      <xdr:nvCxnSpPr>
        <xdr:cNvPr id="419" name="直線コネクタ 418"/>
        <xdr:cNvCxnSpPr/>
      </xdr:nvCxnSpPr>
      <xdr:spPr>
        <a:xfrm flipV="1">
          <a:off x="6972300" y="13426980"/>
          <a:ext cx="8890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21" name="テキスト ボックス 420"/>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8586</xdr:rowOff>
    </xdr:from>
    <xdr:to>
      <xdr:col>15</xdr:col>
      <xdr:colOff>231775</xdr:colOff>
      <xdr:row>78</xdr:row>
      <xdr:rowOff>110186</xdr:rowOff>
    </xdr:to>
    <xdr:sp macro="" textlink="">
      <xdr:nvSpPr>
        <xdr:cNvPr id="429" name="円/楕円 428"/>
        <xdr:cNvSpPr/>
      </xdr:nvSpPr>
      <xdr:spPr>
        <a:xfrm>
          <a:off x="10426700" y="1338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158463</xdr:rowOff>
    </xdr:from>
    <xdr:ext cx="534377" cy="259045"/>
    <xdr:sp macro="" textlink="">
      <xdr:nvSpPr>
        <xdr:cNvPr id="430" name="商工費該当値テキスト"/>
        <xdr:cNvSpPr txBox="1"/>
      </xdr:nvSpPr>
      <xdr:spPr>
        <a:xfrm>
          <a:off x="10528300" y="1336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41,080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6215</xdr:rowOff>
    </xdr:from>
    <xdr:to>
      <xdr:col>14</xdr:col>
      <xdr:colOff>79375</xdr:colOff>
      <xdr:row>78</xdr:row>
      <xdr:rowOff>107815</xdr:rowOff>
    </xdr:to>
    <xdr:sp macro="" textlink="">
      <xdr:nvSpPr>
        <xdr:cNvPr id="431" name="円/楕円 430"/>
        <xdr:cNvSpPr/>
      </xdr:nvSpPr>
      <xdr:spPr>
        <a:xfrm>
          <a:off x="9588500" y="1337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98942</xdr:rowOff>
    </xdr:from>
    <xdr:ext cx="534377" cy="259045"/>
    <xdr:sp macro="" textlink="">
      <xdr:nvSpPr>
        <xdr:cNvPr id="432" name="テキスト ボックス 431"/>
        <xdr:cNvSpPr txBox="1"/>
      </xdr:nvSpPr>
      <xdr:spPr>
        <a:xfrm>
          <a:off x="9372111" y="1347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41,702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31910</xdr:rowOff>
    </xdr:from>
    <xdr:to>
      <xdr:col>12</xdr:col>
      <xdr:colOff>561975</xdr:colOff>
      <xdr:row>78</xdr:row>
      <xdr:rowOff>133510</xdr:rowOff>
    </xdr:to>
    <xdr:sp macro="" textlink="">
      <xdr:nvSpPr>
        <xdr:cNvPr id="433" name="円/楕円 432"/>
        <xdr:cNvSpPr/>
      </xdr:nvSpPr>
      <xdr:spPr>
        <a:xfrm>
          <a:off x="8699500" y="134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124637</xdr:rowOff>
    </xdr:from>
    <xdr:ext cx="534377" cy="259045"/>
    <xdr:sp macro="" textlink="">
      <xdr:nvSpPr>
        <xdr:cNvPr id="434" name="テキスト ボックス 433"/>
        <xdr:cNvSpPr txBox="1"/>
      </xdr:nvSpPr>
      <xdr:spPr>
        <a:xfrm>
          <a:off x="8483111" y="1349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34,958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3080</xdr:rowOff>
    </xdr:from>
    <xdr:to>
      <xdr:col>11</xdr:col>
      <xdr:colOff>358775</xdr:colOff>
      <xdr:row>78</xdr:row>
      <xdr:rowOff>104680</xdr:rowOff>
    </xdr:to>
    <xdr:sp macro="" textlink="">
      <xdr:nvSpPr>
        <xdr:cNvPr id="435" name="円/楕円 434"/>
        <xdr:cNvSpPr/>
      </xdr:nvSpPr>
      <xdr:spPr>
        <a:xfrm>
          <a:off x="7810500" y="133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121207</xdr:rowOff>
    </xdr:from>
    <xdr:ext cx="534377" cy="259045"/>
    <xdr:sp macro="" textlink="">
      <xdr:nvSpPr>
        <xdr:cNvPr id="436" name="テキスト ボックス 435"/>
        <xdr:cNvSpPr txBox="1"/>
      </xdr:nvSpPr>
      <xdr:spPr>
        <a:xfrm>
          <a:off x="7594111" y="131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42,525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4051</xdr:rowOff>
    </xdr:from>
    <xdr:to>
      <xdr:col>10</xdr:col>
      <xdr:colOff>155575</xdr:colOff>
      <xdr:row>78</xdr:row>
      <xdr:rowOff>105651</xdr:rowOff>
    </xdr:to>
    <xdr:sp macro="" textlink="">
      <xdr:nvSpPr>
        <xdr:cNvPr id="437" name="円/楕円 436"/>
        <xdr:cNvSpPr/>
      </xdr:nvSpPr>
      <xdr:spPr>
        <a:xfrm>
          <a:off x="6921500" y="1337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122178</xdr:rowOff>
    </xdr:from>
    <xdr:ext cx="534377" cy="259045"/>
    <xdr:sp macro="" textlink="">
      <xdr:nvSpPr>
        <xdr:cNvPr id="438" name="テキスト ボックス 437"/>
        <xdr:cNvSpPr txBox="1"/>
      </xdr:nvSpPr>
      <xdr:spPr>
        <a:xfrm>
          <a:off x="6705111" y="1315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132938</xdr:rowOff>
    </xdr:from>
    <xdr:to>
      <xdr:col>15</xdr:col>
      <xdr:colOff>180975</xdr:colOff>
      <xdr:row>98</xdr:row>
      <xdr:rowOff>144821</xdr:rowOff>
    </xdr:to>
    <xdr:cxnSp macro="">
      <xdr:nvCxnSpPr>
        <xdr:cNvPr id="467" name="直線コネクタ 466"/>
        <xdr:cNvCxnSpPr/>
      </xdr:nvCxnSpPr>
      <xdr:spPr>
        <a:xfrm flipV="1">
          <a:off x="9639300" y="16935038"/>
          <a:ext cx="838200" cy="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144821</xdr:rowOff>
    </xdr:from>
    <xdr:to>
      <xdr:col>14</xdr:col>
      <xdr:colOff>28575</xdr:colOff>
      <xdr:row>98</xdr:row>
      <xdr:rowOff>150414</xdr:rowOff>
    </xdr:to>
    <xdr:cxnSp macro="">
      <xdr:nvCxnSpPr>
        <xdr:cNvPr id="470" name="直線コネクタ 469"/>
        <xdr:cNvCxnSpPr/>
      </xdr:nvCxnSpPr>
      <xdr:spPr>
        <a:xfrm flipV="1">
          <a:off x="8750300" y="16946921"/>
          <a:ext cx="889000" cy="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150414</xdr:rowOff>
    </xdr:from>
    <xdr:to>
      <xdr:col>12</xdr:col>
      <xdr:colOff>511175</xdr:colOff>
      <xdr:row>99</xdr:row>
      <xdr:rowOff>5398</xdr:rowOff>
    </xdr:to>
    <xdr:cxnSp macro="">
      <xdr:nvCxnSpPr>
        <xdr:cNvPr id="473" name="直線コネクタ 472"/>
        <xdr:cNvCxnSpPr/>
      </xdr:nvCxnSpPr>
      <xdr:spPr>
        <a:xfrm flipV="1">
          <a:off x="7861300" y="16952514"/>
          <a:ext cx="889000" cy="2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5398</xdr:rowOff>
    </xdr:from>
    <xdr:to>
      <xdr:col>11</xdr:col>
      <xdr:colOff>307975</xdr:colOff>
      <xdr:row>99</xdr:row>
      <xdr:rowOff>16841</xdr:rowOff>
    </xdr:to>
    <xdr:cxnSp macro="">
      <xdr:nvCxnSpPr>
        <xdr:cNvPr id="476" name="直線コネクタ 475"/>
        <xdr:cNvCxnSpPr/>
      </xdr:nvCxnSpPr>
      <xdr:spPr>
        <a:xfrm flipV="1">
          <a:off x="6972300" y="16978948"/>
          <a:ext cx="889000" cy="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82138</xdr:rowOff>
    </xdr:from>
    <xdr:to>
      <xdr:col>15</xdr:col>
      <xdr:colOff>231775</xdr:colOff>
      <xdr:row>99</xdr:row>
      <xdr:rowOff>12288</xdr:rowOff>
    </xdr:to>
    <xdr:sp macro="" textlink="">
      <xdr:nvSpPr>
        <xdr:cNvPr id="486" name="円/楕円 485"/>
        <xdr:cNvSpPr/>
      </xdr:nvSpPr>
      <xdr:spPr>
        <a:xfrm>
          <a:off x="10426700" y="1688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40972</xdr:rowOff>
    </xdr:from>
    <xdr:ext cx="599010" cy="259045"/>
    <xdr:sp macro="" textlink="">
      <xdr:nvSpPr>
        <xdr:cNvPr id="487" name="土木費該当値テキスト"/>
        <xdr:cNvSpPr txBox="1"/>
      </xdr:nvSpPr>
      <xdr:spPr>
        <a:xfrm>
          <a:off x="10528300" y="1684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108,875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94021</xdr:rowOff>
    </xdr:from>
    <xdr:to>
      <xdr:col>14</xdr:col>
      <xdr:colOff>79375</xdr:colOff>
      <xdr:row>99</xdr:row>
      <xdr:rowOff>24171</xdr:rowOff>
    </xdr:to>
    <xdr:sp macro="" textlink="">
      <xdr:nvSpPr>
        <xdr:cNvPr id="488" name="円/楕円 487"/>
        <xdr:cNvSpPr/>
      </xdr:nvSpPr>
      <xdr:spPr>
        <a:xfrm>
          <a:off x="9588500" y="1689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15298</xdr:rowOff>
    </xdr:from>
    <xdr:ext cx="534377" cy="259045"/>
    <xdr:sp macro="" textlink="">
      <xdr:nvSpPr>
        <xdr:cNvPr id="489" name="テキスト ボックス 488"/>
        <xdr:cNvSpPr txBox="1"/>
      </xdr:nvSpPr>
      <xdr:spPr>
        <a:xfrm>
          <a:off x="9372111" y="1698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93,281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99614</xdr:rowOff>
    </xdr:from>
    <xdr:to>
      <xdr:col>12</xdr:col>
      <xdr:colOff>561975</xdr:colOff>
      <xdr:row>99</xdr:row>
      <xdr:rowOff>29764</xdr:rowOff>
    </xdr:to>
    <xdr:sp macro="" textlink="">
      <xdr:nvSpPr>
        <xdr:cNvPr id="490" name="円/楕円 489"/>
        <xdr:cNvSpPr/>
      </xdr:nvSpPr>
      <xdr:spPr>
        <a:xfrm>
          <a:off x="8699500" y="169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20891</xdr:rowOff>
    </xdr:from>
    <xdr:ext cx="534377" cy="259045"/>
    <xdr:sp macro="" textlink="">
      <xdr:nvSpPr>
        <xdr:cNvPr id="491" name="テキスト ボックス 490"/>
        <xdr:cNvSpPr txBox="1"/>
      </xdr:nvSpPr>
      <xdr:spPr>
        <a:xfrm>
          <a:off x="8483111" y="1699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85,940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126048</xdr:rowOff>
    </xdr:from>
    <xdr:to>
      <xdr:col>11</xdr:col>
      <xdr:colOff>358775</xdr:colOff>
      <xdr:row>99</xdr:row>
      <xdr:rowOff>56198</xdr:rowOff>
    </xdr:to>
    <xdr:sp macro="" textlink="">
      <xdr:nvSpPr>
        <xdr:cNvPr id="492" name="円/楕円 491"/>
        <xdr:cNvSpPr/>
      </xdr:nvSpPr>
      <xdr:spPr>
        <a:xfrm>
          <a:off x="7810500" y="1692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47325</xdr:rowOff>
    </xdr:from>
    <xdr:ext cx="534377" cy="259045"/>
    <xdr:sp macro="" textlink="">
      <xdr:nvSpPr>
        <xdr:cNvPr id="493" name="テキスト ボックス 492"/>
        <xdr:cNvSpPr txBox="1"/>
      </xdr:nvSpPr>
      <xdr:spPr>
        <a:xfrm>
          <a:off x="7594111" y="1702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51,250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137491</xdr:rowOff>
    </xdr:from>
    <xdr:to>
      <xdr:col>10</xdr:col>
      <xdr:colOff>155575</xdr:colOff>
      <xdr:row>99</xdr:row>
      <xdr:rowOff>67641</xdr:rowOff>
    </xdr:to>
    <xdr:sp macro="" textlink="">
      <xdr:nvSpPr>
        <xdr:cNvPr id="494" name="円/楕円 493"/>
        <xdr:cNvSpPr/>
      </xdr:nvSpPr>
      <xdr:spPr>
        <a:xfrm>
          <a:off x="6921500" y="1693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58768</xdr:rowOff>
    </xdr:from>
    <xdr:ext cx="534377" cy="259045"/>
    <xdr:sp macro="" textlink="">
      <xdr:nvSpPr>
        <xdr:cNvPr id="495" name="テキスト ボックス 494"/>
        <xdr:cNvSpPr txBox="1"/>
      </xdr:nvSpPr>
      <xdr:spPr>
        <a:xfrm>
          <a:off x="6705111" y="1703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56167</xdr:rowOff>
    </xdr:from>
    <xdr:to>
      <xdr:col>23</xdr:col>
      <xdr:colOff>517525</xdr:colOff>
      <xdr:row>38</xdr:row>
      <xdr:rowOff>71111</xdr:rowOff>
    </xdr:to>
    <xdr:cxnSp macro="">
      <xdr:nvCxnSpPr>
        <xdr:cNvPr id="522" name="直線コネクタ 521"/>
        <xdr:cNvCxnSpPr/>
      </xdr:nvCxnSpPr>
      <xdr:spPr>
        <a:xfrm>
          <a:off x="15481300" y="6571267"/>
          <a:ext cx="838200" cy="1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56167</xdr:rowOff>
    </xdr:from>
    <xdr:to>
      <xdr:col>22</xdr:col>
      <xdr:colOff>365125</xdr:colOff>
      <xdr:row>38</xdr:row>
      <xdr:rowOff>66345</xdr:rowOff>
    </xdr:to>
    <xdr:cxnSp macro="">
      <xdr:nvCxnSpPr>
        <xdr:cNvPr id="525" name="直線コネクタ 524"/>
        <xdr:cNvCxnSpPr/>
      </xdr:nvCxnSpPr>
      <xdr:spPr>
        <a:xfrm flipV="1">
          <a:off x="14592300" y="6571267"/>
          <a:ext cx="889000" cy="1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66345</xdr:rowOff>
    </xdr:from>
    <xdr:to>
      <xdr:col>21</xdr:col>
      <xdr:colOff>161925</xdr:colOff>
      <xdr:row>38</xdr:row>
      <xdr:rowOff>67593</xdr:rowOff>
    </xdr:to>
    <xdr:cxnSp macro="">
      <xdr:nvCxnSpPr>
        <xdr:cNvPr id="528" name="直線コネクタ 527"/>
        <xdr:cNvCxnSpPr/>
      </xdr:nvCxnSpPr>
      <xdr:spPr>
        <a:xfrm flipV="1">
          <a:off x="13703300" y="6581445"/>
          <a:ext cx="88900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62710</xdr:rowOff>
    </xdr:from>
    <xdr:to>
      <xdr:col>19</xdr:col>
      <xdr:colOff>644525</xdr:colOff>
      <xdr:row>38</xdr:row>
      <xdr:rowOff>67593</xdr:rowOff>
    </xdr:to>
    <xdr:cxnSp macro="">
      <xdr:nvCxnSpPr>
        <xdr:cNvPr id="531" name="直線コネクタ 530"/>
        <xdr:cNvCxnSpPr/>
      </xdr:nvCxnSpPr>
      <xdr:spPr>
        <a:xfrm>
          <a:off x="12814300" y="6577810"/>
          <a:ext cx="8890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20311</xdr:rowOff>
    </xdr:from>
    <xdr:to>
      <xdr:col>23</xdr:col>
      <xdr:colOff>568325</xdr:colOff>
      <xdr:row>38</xdr:row>
      <xdr:rowOff>121911</xdr:rowOff>
    </xdr:to>
    <xdr:sp macro="" textlink="">
      <xdr:nvSpPr>
        <xdr:cNvPr id="541" name="円/楕円 540"/>
        <xdr:cNvSpPr/>
      </xdr:nvSpPr>
      <xdr:spPr>
        <a:xfrm>
          <a:off x="16268700" y="653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30,004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5367</xdr:rowOff>
    </xdr:from>
    <xdr:to>
      <xdr:col>22</xdr:col>
      <xdr:colOff>415925</xdr:colOff>
      <xdr:row>38</xdr:row>
      <xdr:rowOff>106967</xdr:rowOff>
    </xdr:to>
    <xdr:sp macro="" textlink="">
      <xdr:nvSpPr>
        <xdr:cNvPr id="543" name="円/楕円 542"/>
        <xdr:cNvSpPr/>
      </xdr:nvSpPr>
      <xdr:spPr>
        <a:xfrm>
          <a:off x="15430500" y="652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98094</xdr:rowOff>
    </xdr:from>
    <xdr:ext cx="534377" cy="259045"/>
    <xdr:sp macro="" textlink="">
      <xdr:nvSpPr>
        <xdr:cNvPr id="544" name="テキスト ボックス 543"/>
        <xdr:cNvSpPr txBox="1"/>
      </xdr:nvSpPr>
      <xdr:spPr>
        <a:xfrm>
          <a:off x="15214111" y="661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15545</xdr:rowOff>
    </xdr:from>
    <xdr:to>
      <xdr:col>21</xdr:col>
      <xdr:colOff>212725</xdr:colOff>
      <xdr:row>38</xdr:row>
      <xdr:rowOff>117145</xdr:rowOff>
    </xdr:to>
    <xdr:sp macro="" textlink="">
      <xdr:nvSpPr>
        <xdr:cNvPr id="545" name="円/楕円 544"/>
        <xdr:cNvSpPr/>
      </xdr:nvSpPr>
      <xdr:spPr>
        <a:xfrm>
          <a:off x="14541500" y="65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108272</xdr:rowOff>
    </xdr:from>
    <xdr:ext cx="534377" cy="259045"/>
    <xdr:sp macro="" textlink="">
      <xdr:nvSpPr>
        <xdr:cNvPr id="546" name="テキスト ボックス 545"/>
        <xdr:cNvSpPr txBox="1"/>
      </xdr:nvSpPr>
      <xdr:spPr>
        <a:xfrm>
          <a:off x="14325111" y="66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32,089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16793</xdr:rowOff>
    </xdr:from>
    <xdr:to>
      <xdr:col>20</xdr:col>
      <xdr:colOff>9525</xdr:colOff>
      <xdr:row>38</xdr:row>
      <xdr:rowOff>118393</xdr:rowOff>
    </xdr:to>
    <xdr:sp macro="" textlink="">
      <xdr:nvSpPr>
        <xdr:cNvPr id="547" name="円/楕円 546"/>
        <xdr:cNvSpPr/>
      </xdr:nvSpPr>
      <xdr:spPr>
        <a:xfrm>
          <a:off x="13652500" y="653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109520</xdr:rowOff>
    </xdr:from>
    <xdr:ext cx="534377" cy="259045"/>
    <xdr:sp macro="" textlink="">
      <xdr:nvSpPr>
        <xdr:cNvPr id="548" name="テキスト ボックス 547"/>
        <xdr:cNvSpPr txBox="1"/>
      </xdr:nvSpPr>
      <xdr:spPr>
        <a:xfrm>
          <a:off x="13436111" y="66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11910</xdr:rowOff>
    </xdr:from>
    <xdr:to>
      <xdr:col>18</xdr:col>
      <xdr:colOff>492125</xdr:colOff>
      <xdr:row>38</xdr:row>
      <xdr:rowOff>113510</xdr:rowOff>
    </xdr:to>
    <xdr:sp macro="" textlink="">
      <xdr:nvSpPr>
        <xdr:cNvPr id="549" name="円/楕円 548"/>
        <xdr:cNvSpPr/>
      </xdr:nvSpPr>
      <xdr:spPr>
        <a:xfrm>
          <a:off x="12763500" y="652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104637</xdr:rowOff>
    </xdr:from>
    <xdr:ext cx="534377" cy="259045"/>
    <xdr:sp macro="" textlink="">
      <xdr:nvSpPr>
        <xdr:cNvPr id="550" name="テキスト ボックス 549"/>
        <xdr:cNvSpPr txBox="1"/>
      </xdr:nvSpPr>
      <xdr:spPr>
        <a:xfrm>
          <a:off x="12547111" y="661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24502</xdr:rowOff>
    </xdr:from>
    <xdr:to>
      <xdr:col>23</xdr:col>
      <xdr:colOff>517525</xdr:colOff>
      <xdr:row>56</xdr:row>
      <xdr:rowOff>167526</xdr:rowOff>
    </xdr:to>
    <xdr:cxnSp macro="">
      <xdr:nvCxnSpPr>
        <xdr:cNvPr id="579" name="直線コネクタ 578"/>
        <xdr:cNvCxnSpPr/>
      </xdr:nvCxnSpPr>
      <xdr:spPr>
        <a:xfrm flipV="1">
          <a:off x="15481300" y="9625702"/>
          <a:ext cx="838200" cy="14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0"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167526</xdr:rowOff>
    </xdr:from>
    <xdr:to>
      <xdr:col>22</xdr:col>
      <xdr:colOff>365125</xdr:colOff>
      <xdr:row>57</xdr:row>
      <xdr:rowOff>49615</xdr:rowOff>
    </xdr:to>
    <xdr:cxnSp macro="">
      <xdr:nvCxnSpPr>
        <xdr:cNvPr id="582" name="直線コネクタ 581"/>
        <xdr:cNvCxnSpPr/>
      </xdr:nvCxnSpPr>
      <xdr:spPr>
        <a:xfrm flipV="1">
          <a:off x="14592300" y="9768726"/>
          <a:ext cx="889000" cy="5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4" name="テキスト ボックス 583"/>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49615</xdr:rowOff>
    </xdr:from>
    <xdr:to>
      <xdr:col>21</xdr:col>
      <xdr:colOff>161925</xdr:colOff>
      <xdr:row>58</xdr:row>
      <xdr:rowOff>13145</xdr:rowOff>
    </xdr:to>
    <xdr:cxnSp macro="">
      <xdr:nvCxnSpPr>
        <xdr:cNvPr id="585" name="直線コネクタ 584"/>
        <xdr:cNvCxnSpPr/>
      </xdr:nvCxnSpPr>
      <xdr:spPr>
        <a:xfrm flipV="1">
          <a:off x="13703300" y="9822265"/>
          <a:ext cx="889000" cy="13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21422</xdr:rowOff>
    </xdr:from>
    <xdr:ext cx="599010" cy="259045"/>
    <xdr:sp macro="" textlink="">
      <xdr:nvSpPr>
        <xdr:cNvPr id="587" name="テキスト ボックス 586"/>
        <xdr:cNvSpPr txBox="1"/>
      </xdr:nvSpPr>
      <xdr:spPr>
        <a:xfrm>
          <a:off x="14292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13145</xdr:rowOff>
    </xdr:from>
    <xdr:to>
      <xdr:col>19</xdr:col>
      <xdr:colOff>644525</xdr:colOff>
      <xdr:row>58</xdr:row>
      <xdr:rowOff>17757</xdr:rowOff>
    </xdr:to>
    <xdr:cxnSp macro="">
      <xdr:nvCxnSpPr>
        <xdr:cNvPr id="588" name="直線コネクタ 587"/>
        <xdr:cNvCxnSpPr/>
      </xdr:nvCxnSpPr>
      <xdr:spPr>
        <a:xfrm flipV="1">
          <a:off x="12814300" y="9957245"/>
          <a:ext cx="889000" cy="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145152</xdr:rowOff>
    </xdr:from>
    <xdr:to>
      <xdr:col>23</xdr:col>
      <xdr:colOff>568325</xdr:colOff>
      <xdr:row>56</xdr:row>
      <xdr:rowOff>75302</xdr:rowOff>
    </xdr:to>
    <xdr:sp macro="" textlink="">
      <xdr:nvSpPr>
        <xdr:cNvPr id="598" name="円/楕円 597"/>
        <xdr:cNvSpPr/>
      </xdr:nvSpPr>
      <xdr:spPr>
        <a:xfrm>
          <a:off x="16268700" y="957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168029</xdr:rowOff>
    </xdr:from>
    <xdr:ext cx="599010" cy="259045"/>
    <xdr:sp macro="" textlink="">
      <xdr:nvSpPr>
        <xdr:cNvPr id="599" name="教育費該当値テキスト"/>
        <xdr:cNvSpPr txBox="1"/>
      </xdr:nvSpPr>
      <xdr:spPr>
        <a:xfrm>
          <a:off x="16370300" y="942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280,471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116726</xdr:rowOff>
    </xdr:from>
    <xdr:to>
      <xdr:col>22</xdr:col>
      <xdr:colOff>415925</xdr:colOff>
      <xdr:row>57</xdr:row>
      <xdr:rowOff>46876</xdr:rowOff>
    </xdr:to>
    <xdr:sp macro="" textlink="">
      <xdr:nvSpPr>
        <xdr:cNvPr id="600" name="円/楕円 599"/>
        <xdr:cNvSpPr/>
      </xdr:nvSpPr>
      <xdr:spPr>
        <a:xfrm>
          <a:off x="15430500" y="971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63403</xdr:rowOff>
    </xdr:from>
    <xdr:ext cx="599010" cy="259045"/>
    <xdr:sp macro="" textlink="">
      <xdr:nvSpPr>
        <xdr:cNvPr id="601" name="テキスト ボックス 600"/>
        <xdr:cNvSpPr txBox="1"/>
      </xdr:nvSpPr>
      <xdr:spPr>
        <a:xfrm>
          <a:off x="15181794" y="9493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205,393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170265</xdr:rowOff>
    </xdr:from>
    <xdr:to>
      <xdr:col>21</xdr:col>
      <xdr:colOff>212725</xdr:colOff>
      <xdr:row>57</xdr:row>
      <xdr:rowOff>100415</xdr:rowOff>
    </xdr:to>
    <xdr:sp macro="" textlink="">
      <xdr:nvSpPr>
        <xdr:cNvPr id="602" name="円/楕円 601"/>
        <xdr:cNvSpPr/>
      </xdr:nvSpPr>
      <xdr:spPr>
        <a:xfrm>
          <a:off x="14541500" y="97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116942</xdr:rowOff>
    </xdr:from>
    <xdr:ext cx="599010" cy="259045"/>
    <xdr:sp macro="" textlink="">
      <xdr:nvSpPr>
        <xdr:cNvPr id="603" name="テキスト ボックス 602"/>
        <xdr:cNvSpPr txBox="1"/>
      </xdr:nvSpPr>
      <xdr:spPr>
        <a:xfrm>
          <a:off x="14292794" y="9546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177,289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133795</xdr:rowOff>
    </xdr:from>
    <xdr:to>
      <xdr:col>20</xdr:col>
      <xdr:colOff>9525</xdr:colOff>
      <xdr:row>58</xdr:row>
      <xdr:rowOff>63945</xdr:rowOff>
    </xdr:to>
    <xdr:sp macro="" textlink="">
      <xdr:nvSpPr>
        <xdr:cNvPr id="604" name="円/楕円 603"/>
        <xdr:cNvSpPr/>
      </xdr:nvSpPr>
      <xdr:spPr>
        <a:xfrm>
          <a:off x="13652500" y="990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55072</xdr:rowOff>
    </xdr:from>
    <xdr:ext cx="599010" cy="259045"/>
    <xdr:sp macro="" textlink="">
      <xdr:nvSpPr>
        <xdr:cNvPr id="605" name="テキスト ボックス 604"/>
        <xdr:cNvSpPr txBox="1"/>
      </xdr:nvSpPr>
      <xdr:spPr>
        <a:xfrm>
          <a:off x="13403794" y="9999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106,433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138407</xdr:rowOff>
    </xdr:from>
    <xdr:to>
      <xdr:col>18</xdr:col>
      <xdr:colOff>492125</xdr:colOff>
      <xdr:row>58</xdr:row>
      <xdr:rowOff>68557</xdr:rowOff>
    </xdr:to>
    <xdr:sp macro="" textlink="">
      <xdr:nvSpPr>
        <xdr:cNvPr id="606" name="円/楕円 605"/>
        <xdr:cNvSpPr/>
      </xdr:nvSpPr>
      <xdr:spPr>
        <a:xfrm>
          <a:off x="12763500" y="991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59684</xdr:rowOff>
    </xdr:from>
    <xdr:ext cx="599010" cy="259045"/>
    <xdr:sp macro="" textlink="">
      <xdr:nvSpPr>
        <xdr:cNvPr id="607" name="テキスト ボックス 606"/>
        <xdr:cNvSpPr txBox="1"/>
      </xdr:nvSpPr>
      <xdr:spPr>
        <a:xfrm>
          <a:off x="12514794" y="1000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104,012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89333</xdr:rowOff>
    </xdr:from>
    <xdr:to>
      <xdr:col>22</xdr:col>
      <xdr:colOff>365125</xdr:colOff>
      <xdr:row>78</xdr:row>
      <xdr:rowOff>139700</xdr:rowOff>
    </xdr:to>
    <xdr:cxnSp macro="">
      <xdr:nvCxnSpPr>
        <xdr:cNvPr id="637" name="直線コネクタ 636"/>
        <xdr:cNvCxnSpPr/>
      </xdr:nvCxnSpPr>
      <xdr:spPr>
        <a:xfrm>
          <a:off x="14592300" y="13462433"/>
          <a:ext cx="889000" cy="5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89333</xdr:rowOff>
    </xdr:from>
    <xdr:to>
      <xdr:col>21</xdr:col>
      <xdr:colOff>161925</xdr:colOff>
      <xdr:row>78</xdr:row>
      <xdr:rowOff>95238</xdr:rowOff>
    </xdr:to>
    <xdr:cxnSp macro="">
      <xdr:nvCxnSpPr>
        <xdr:cNvPr id="640" name="直線コネクタ 639"/>
        <xdr:cNvCxnSpPr/>
      </xdr:nvCxnSpPr>
      <xdr:spPr>
        <a:xfrm flipV="1">
          <a:off x="13703300" y="13462433"/>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95238</xdr:rowOff>
    </xdr:from>
    <xdr:to>
      <xdr:col>19</xdr:col>
      <xdr:colOff>644525</xdr:colOff>
      <xdr:row>78</xdr:row>
      <xdr:rowOff>129935</xdr:rowOff>
    </xdr:to>
    <xdr:cxnSp macro="">
      <xdr:nvCxnSpPr>
        <xdr:cNvPr id="643" name="直線コネクタ 642"/>
        <xdr:cNvCxnSpPr/>
      </xdr:nvCxnSpPr>
      <xdr:spPr>
        <a:xfrm flipV="1">
          <a:off x="12814300" y="13468338"/>
          <a:ext cx="889000" cy="3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38533</xdr:rowOff>
    </xdr:from>
    <xdr:to>
      <xdr:col>21</xdr:col>
      <xdr:colOff>212725</xdr:colOff>
      <xdr:row>78</xdr:row>
      <xdr:rowOff>140133</xdr:rowOff>
    </xdr:to>
    <xdr:sp macro="" textlink="">
      <xdr:nvSpPr>
        <xdr:cNvPr id="657" name="円/楕円 656"/>
        <xdr:cNvSpPr/>
      </xdr:nvSpPr>
      <xdr:spPr>
        <a:xfrm>
          <a:off x="14541500" y="1341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131260</xdr:rowOff>
    </xdr:from>
    <xdr:ext cx="534377" cy="259045"/>
    <xdr:sp macro="" textlink="">
      <xdr:nvSpPr>
        <xdr:cNvPr id="658" name="テキスト ボックス 657"/>
        <xdr:cNvSpPr txBox="1"/>
      </xdr:nvSpPr>
      <xdr:spPr>
        <a:xfrm>
          <a:off x="14325111" y="135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44438</xdr:rowOff>
    </xdr:from>
    <xdr:to>
      <xdr:col>20</xdr:col>
      <xdr:colOff>9525</xdr:colOff>
      <xdr:row>78</xdr:row>
      <xdr:rowOff>146038</xdr:rowOff>
    </xdr:to>
    <xdr:sp macro="" textlink="">
      <xdr:nvSpPr>
        <xdr:cNvPr id="659" name="円/楕円 658"/>
        <xdr:cNvSpPr/>
      </xdr:nvSpPr>
      <xdr:spPr>
        <a:xfrm>
          <a:off x="13652500" y="1341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137165</xdr:rowOff>
    </xdr:from>
    <xdr:ext cx="534377" cy="259045"/>
    <xdr:sp macro="" textlink="">
      <xdr:nvSpPr>
        <xdr:cNvPr id="660" name="テキスト ボックス 659"/>
        <xdr:cNvSpPr txBox="1"/>
      </xdr:nvSpPr>
      <xdr:spPr>
        <a:xfrm>
          <a:off x="13436111" y="1351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79135</xdr:rowOff>
    </xdr:from>
    <xdr:to>
      <xdr:col>18</xdr:col>
      <xdr:colOff>492125</xdr:colOff>
      <xdr:row>79</xdr:row>
      <xdr:rowOff>9285</xdr:rowOff>
    </xdr:to>
    <xdr:sp macro="" textlink="">
      <xdr:nvSpPr>
        <xdr:cNvPr id="661" name="円/楕円 660"/>
        <xdr:cNvSpPr/>
      </xdr:nvSpPr>
      <xdr:spPr>
        <a:xfrm>
          <a:off x="12763500" y="1345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412</xdr:rowOff>
    </xdr:from>
    <xdr:ext cx="469744" cy="259045"/>
    <xdr:sp macro="" textlink="">
      <xdr:nvSpPr>
        <xdr:cNvPr id="662" name="テキスト ボックス 661"/>
        <xdr:cNvSpPr txBox="1"/>
      </xdr:nvSpPr>
      <xdr:spPr>
        <a:xfrm>
          <a:off x="12579427" y="135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104263</xdr:rowOff>
    </xdr:from>
    <xdr:to>
      <xdr:col>23</xdr:col>
      <xdr:colOff>517525</xdr:colOff>
      <xdr:row>98</xdr:row>
      <xdr:rowOff>108986</xdr:rowOff>
    </xdr:to>
    <xdr:cxnSp macro="">
      <xdr:nvCxnSpPr>
        <xdr:cNvPr id="691" name="直線コネクタ 690"/>
        <xdr:cNvCxnSpPr/>
      </xdr:nvCxnSpPr>
      <xdr:spPr>
        <a:xfrm>
          <a:off x="15481300" y="16906363"/>
          <a:ext cx="8382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80809</xdr:rowOff>
    </xdr:from>
    <xdr:to>
      <xdr:col>22</xdr:col>
      <xdr:colOff>365125</xdr:colOff>
      <xdr:row>98</xdr:row>
      <xdr:rowOff>104263</xdr:rowOff>
    </xdr:to>
    <xdr:cxnSp macro="">
      <xdr:nvCxnSpPr>
        <xdr:cNvPr id="694" name="直線コネクタ 693"/>
        <xdr:cNvCxnSpPr/>
      </xdr:nvCxnSpPr>
      <xdr:spPr>
        <a:xfrm>
          <a:off x="14592300" y="16882909"/>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80809</xdr:rowOff>
    </xdr:from>
    <xdr:to>
      <xdr:col>21</xdr:col>
      <xdr:colOff>161925</xdr:colOff>
      <xdr:row>98</xdr:row>
      <xdr:rowOff>91759</xdr:rowOff>
    </xdr:to>
    <xdr:cxnSp macro="">
      <xdr:nvCxnSpPr>
        <xdr:cNvPr id="697" name="直線コネクタ 696"/>
        <xdr:cNvCxnSpPr/>
      </xdr:nvCxnSpPr>
      <xdr:spPr>
        <a:xfrm flipV="1">
          <a:off x="13703300" y="16882909"/>
          <a:ext cx="889000"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91759</xdr:rowOff>
    </xdr:from>
    <xdr:to>
      <xdr:col>19</xdr:col>
      <xdr:colOff>644525</xdr:colOff>
      <xdr:row>98</xdr:row>
      <xdr:rowOff>96402</xdr:rowOff>
    </xdr:to>
    <xdr:cxnSp macro="">
      <xdr:nvCxnSpPr>
        <xdr:cNvPr id="700" name="直線コネクタ 699"/>
        <xdr:cNvCxnSpPr/>
      </xdr:nvCxnSpPr>
      <xdr:spPr>
        <a:xfrm flipV="1">
          <a:off x="12814300" y="16893859"/>
          <a:ext cx="889000" cy="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58186</xdr:rowOff>
    </xdr:from>
    <xdr:to>
      <xdr:col>23</xdr:col>
      <xdr:colOff>568325</xdr:colOff>
      <xdr:row>98</xdr:row>
      <xdr:rowOff>159786</xdr:rowOff>
    </xdr:to>
    <xdr:sp macro="" textlink="">
      <xdr:nvSpPr>
        <xdr:cNvPr id="710" name="円/楕円 709"/>
        <xdr:cNvSpPr/>
      </xdr:nvSpPr>
      <xdr:spPr>
        <a:xfrm>
          <a:off x="16268700" y="1686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144563</xdr:rowOff>
    </xdr:from>
    <xdr:ext cx="534377" cy="259045"/>
    <xdr:sp macro="" textlink="">
      <xdr:nvSpPr>
        <xdr:cNvPr id="711" name="公債費該当値テキスト"/>
        <xdr:cNvSpPr txBox="1"/>
      </xdr:nvSpPr>
      <xdr:spPr>
        <a:xfrm>
          <a:off x="16370300" y="1677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56,123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53463</xdr:rowOff>
    </xdr:from>
    <xdr:to>
      <xdr:col>22</xdr:col>
      <xdr:colOff>415925</xdr:colOff>
      <xdr:row>98</xdr:row>
      <xdr:rowOff>155063</xdr:rowOff>
    </xdr:to>
    <xdr:sp macro="" textlink="">
      <xdr:nvSpPr>
        <xdr:cNvPr id="712" name="円/楕円 711"/>
        <xdr:cNvSpPr/>
      </xdr:nvSpPr>
      <xdr:spPr>
        <a:xfrm>
          <a:off x="15430500" y="1685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146190</xdr:rowOff>
    </xdr:from>
    <xdr:ext cx="534377" cy="259045"/>
    <xdr:sp macro="" textlink="">
      <xdr:nvSpPr>
        <xdr:cNvPr id="713" name="テキスト ボックス 712"/>
        <xdr:cNvSpPr txBox="1"/>
      </xdr:nvSpPr>
      <xdr:spPr>
        <a:xfrm>
          <a:off x="15214111" y="1694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58,602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30009</xdr:rowOff>
    </xdr:from>
    <xdr:to>
      <xdr:col>21</xdr:col>
      <xdr:colOff>212725</xdr:colOff>
      <xdr:row>98</xdr:row>
      <xdr:rowOff>131609</xdr:rowOff>
    </xdr:to>
    <xdr:sp macro="" textlink="">
      <xdr:nvSpPr>
        <xdr:cNvPr id="714" name="円/楕円 713"/>
        <xdr:cNvSpPr/>
      </xdr:nvSpPr>
      <xdr:spPr>
        <a:xfrm>
          <a:off x="14541500" y="1683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122736</xdr:rowOff>
    </xdr:from>
    <xdr:ext cx="534377" cy="259045"/>
    <xdr:sp macro="" textlink="">
      <xdr:nvSpPr>
        <xdr:cNvPr id="715" name="テキスト ボックス 714"/>
        <xdr:cNvSpPr txBox="1"/>
      </xdr:nvSpPr>
      <xdr:spPr>
        <a:xfrm>
          <a:off x="14325111" y="1692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70,914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40959</xdr:rowOff>
    </xdr:from>
    <xdr:to>
      <xdr:col>20</xdr:col>
      <xdr:colOff>9525</xdr:colOff>
      <xdr:row>98</xdr:row>
      <xdr:rowOff>142559</xdr:rowOff>
    </xdr:to>
    <xdr:sp macro="" textlink="">
      <xdr:nvSpPr>
        <xdr:cNvPr id="716" name="円/楕円 715"/>
        <xdr:cNvSpPr/>
      </xdr:nvSpPr>
      <xdr:spPr>
        <a:xfrm>
          <a:off x="13652500" y="168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133686</xdr:rowOff>
    </xdr:from>
    <xdr:ext cx="534377" cy="259045"/>
    <xdr:sp macro="" textlink="">
      <xdr:nvSpPr>
        <xdr:cNvPr id="717" name="テキスト ボックス 716"/>
        <xdr:cNvSpPr txBox="1"/>
      </xdr:nvSpPr>
      <xdr:spPr>
        <a:xfrm>
          <a:off x="13436111" y="1693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65,166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45602</xdr:rowOff>
    </xdr:from>
    <xdr:to>
      <xdr:col>18</xdr:col>
      <xdr:colOff>492125</xdr:colOff>
      <xdr:row>98</xdr:row>
      <xdr:rowOff>147202</xdr:rowOff>
    </xdr:to>
    <xdr:sp macro="" textlink="">
      <xdr:nvSpPr>
        <xdr:cNvPr id="718" name="円/楕円 717"/>
        <xdr:cNvSpPr/>
      </xdr:nvSpPr>
      <xdr:spPr>
        <a:xfrm>
          <a:off x="12763500" y="1684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138329</xdr:rowOff>
    </xdr:from>
    <xdr:ext cx="534377" cy="259045"/>
    <xdr:sp macro="" textlink="">
      <xdr:nvSpPr>
        <xdr:cNvPr id="719" name="テキスト ボックス 718"/>
        <xdr:cNvSpPr txBox="1"/>
      </xdr:nvSpPr>
      <xdr:spPr>
        <a:xfrm>
          <a:off x="12547111" y="1694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138306</xdr:rowOff>
    </xdr:from>
    <xdr:to>
      <xdr:col>29</xdr:col>
      <xdr:colOff>517525</xdr:colOff>
      <xdr:row>38</xdr:row>
      <xdr:rowOff>139700</xdr:rowOff>
    </xdr:to>
    <xdr:cxnSp macro="">
      <xdr:nvCxnSpPr>
        <xdr:cNvPr id="752" name="直線コネクタ 751"/>
        <xdr:cNvCxnSpPr/>
      </xdr:nvCxnSpPr>
      <xdr:spPr>
        <a:xfrm>
          <a:off x="19545300" y="6653406"/>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131607</xdr:rowOff>
    </xdr:from>
    <xdr:to>
      <xdr:col>28</xdr:col>
      <xdr:colOff>314325</xdr:colOff>
      <xdr:row>38</xdr:row>
      <xdr:rowOff>138306</xdr:rowOff>
    </xdr:to>
    <xdr:cxnSp macro="">
      <xdr:nvCxnSpPr>
        <xdr:cNvPr id="755" name="直線コネクタ 754"/>
        <xdr:cNvCxnSpPr/>
      </xdr:nvCxnSpPr>
      <xdr:spPr>
        <a:xfrm>
          <a:off x="18656300" y="6646707"/>
          <a:ext cx="8890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87506</xdr:rowOff>
    </xdr:from>
    <xdr:to>
      <xdr:col>28</xdr:col>
      <xdr:colOff>365125</xdr:colOff>
      <xdr:row>39</xdr:row>
      <xdr:rowOff>17656</xdr:rowOff>
    </xdr:to>
    <xdr:sp macro="" textlink="">
      <xdr:nvSpPr>
        <xdr:cNvPr id="771" name="円/楕円 770"/>
        <xdr:cNvSpPr/>
      </xdr:nvSpPr>
      <xdr:spPr>
        <a:xfrm>
          <a:off x="19494500" y="660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8783</xdr:rowOff>
    </xdr:from>
    <xdr:ext cx="313932" cy="259045"/>
    <xdr:sp macro="" textlink="">
      <xdr:nvSpPr>
        <xdr:cNvPr id="772" name="テキスト ボックス 771"/>
        <xdr:cNvSpPr txBox="1"/>
      </xdr:nvSpPr>
      <xdr:spPr>
        <a:xfrm>
          <a:off x="19388333" y="66953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80807</xdr:rowOff>
    </xdr:from>
    <xdr:to>
      <xdr:col>27</xdr:col>
      <xdr:colOff>161925</xdr:colOff>
      <xdr:row>39</xdr:row>
      <xdr:rowOff>10957</xdr:rowOff>
    </xdr:to>
    <xdr:sp macro="" textlink="">
      <xdr:nvSpPr>
        <xdr:cNvPr id="773" name="円/楕円 772"/>
        <xdr:cNvSpPr/>
      </xdr:nvSpPr>
      <xdr:spPr>
        <a:xfrm>
          <a:off x="18605500" y="65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2084</xdr:rowOff>
    </xdr:from>
    <xdr:ext cx="378565" cy="259045"/>
    <xdr:sp macro="" textlink="">
      <xdr:nvSpPr>
        <xdr:cNvPr id="774" name="テキスト ボックス 773"/>
        <xdr:cNvSpPr txBox="1"/>
      </xdr:nvSpPr>
      <xdr:spPr>
        <a:xfrm>
          <a:off x="18467017" y="6688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教育費が住民１人当たり</a:t>
          </a:r>
          <a:r>
            <a:rPr kumimoji="1" lang="en-US" altLang="ja-JP" sz="1300">
              <a:latin typeface="ＭＳ Ｐゴシック"/>
            </a:rPr>
            <a:t>280,471</a:t>
          </a:r>
          <a:r>
            <a:rPr kumimoji="1" lang="ja-JP" altLang="en-US" sz="1300">
              <a:latin typeface="ＭＳ Ｐゴシック"/>
            </a:rPr>
            <a:t>円となっており、類似団体に比べ高くなっているが、これは平成</a:t>
          </a:r>
          <a:r>
            <a:rPr kumimoji="1" lang="en-US" altLang="ja-JP" sz="1300">
              <a:latin typeface="ＭＳ Ｐゴシック"/>
            </a:rPr>
            <a:t>25</a:t>
          </a:r>
          <a:r>
            <a:rPr kumimoji="1" lang="ja-JP" altLang="en-US" sz="1300">
              <a:latin typeface="ＭＳ Ｐゴシック"/>
            </a:rPr>
            <a:t>年度以降に村内小学校の統合を進めるための事業、並びに片品小学校校舎の耐震化改築事業が行われていたためで、普通建設費などが増加したことが要因である。</a:t>
          </a:r>
          <a:endParaRPr kumimoji="1" lang="en-US" altLang="ja-JP" sz="1300">
            <a:latin typeface="ＭＳ Ｐゴシック"/>
          </a:endParaRPr>
        </a:p>
        <a:p>
          <a:r>
            <a:rPr kumimoji="1" lang="ja-JP" altLang="en-US" sz="1300">
              <a:latin typeface="ＭＳ Ｐゴシック"/>
            </a:rPr>
            <a:t>また、今後も片品中学校の耐震改築事業等も実施されるので、教育費の高止まりは数年間続くと予想される。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実質収支はプラスを維持しているが、実質単年度収支についてはマイナスが連続している。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財政調整基金残高についてはインフラ整備に関わる取り崩しもあり、減少している。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人口減少や少子高齢化への対策、生活の基盤となるインフラ整備は年々必要性を増してきているので、将来に向けての財源確保に努めていく。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000"/>
            </a:lnSpc>
          </a:pPr>
          <a:r>
            <a:rPr lang="ja-JP" altLang="en-US" sz="1400" b="0" i="0" u="none" strike="noStrike" baseline="0" smtClean="0">
              <a:latin typeface="ＭＳゴシック"/>
            </a:rPr>
            <a:t>後期高齢者医療特別会計において赤字が生じたが、それ以外の会計においてはすべて黒字であった。</a:t>
          </a:r>
          <a:endParaRPr lang="en-US" altLang="ja-JP" sz="1400" b="0" i="0" u="none" strike="noStrike" baseline="0" smtClean="0">
            <a:latin typeface="ＭＳゴシック"/>
          </a:endParaRPr>
        </a:p>
        <a:p>
          <a:pPr algn="l">
            <a:lnSpc>
              <a:spcPts val="2000"/>
            </a:lnSpc>
          </a:pPr>
          <a:r>
            <a:rPr lang="ja-JP" altLang="en-US" sz="1400" b="0" i="0" u="none" strike="noStrike" baseline="0" smtClean="0">
              <a:latin typeface="ＭＳゴシック"/>
            </a:rPr>
            <a:t>後期高齢者医療特別会計については、人件費にかかる普通会計負担分の処理がされていなかったためであり、次年度以降は処理を改めることにより改善が図られるものである。</a:t>
          </a:r>
          <a:endParaRPr lang="en-US" altLang="ja-JP" sz="1400" b="0" i="0" u="none" strike="noStrike" baseline="0" smtClean="0">
            <a:latin typeface="ＭＳ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5101865</v>
      </c>
      <c r="BO4" s="409"/>
      <c r="BP4" s="409"/>
      <c r="BQ4" s="409"/>
      <c r="BR4" s="409"/>
      <c r="BS4" s="409"/>
      <c r="BT4" s="409"/>
      <c r="BU4" s="410"/>
      <c r="BV4" s="408">
        <v>4503159</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10.9</v>
      </c>
      <c r="CU4" s="586"/>
      <c r="CV4" s="586"/>
      <c r="CW4" s="586"/>
      <c r="CX4" s="586"/>
      <c r="CY4" s="586"/>
      <c r="CZ4" s="586"/>
      <c r="DA4" s="587"/>
      <c r="DB4" s="585">
        <v>8.9</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4747109</v>
      </c>
      <c r="BO5" s="414"/>
      <c r="BP5" s="414"/>
      <c r="BQ5" s="414"/>
      <c r="BR5" s="414"/>
      <c r="BS5" s="414"/>
      <c r="BT5" s="414"/>
      <c r="BU5" s="415"/>
      <c r="BV5" s="413">
        <v>4096324</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81.900000000000006</v>
      </c>
      <c r="CU5" s="384"/>
      <c r="CV5" s="384"/>
      <c r="CW5" s="384"/>
      <c r="CX5" s="384"/>
      <c r="CY5" s="384"/>
      <c r="CZ5" s="384"/>
      <c r="DA5" s="385"/>
      <c r="DB5" s="383">
        <v>85.3</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354756</v>
      </c>
      <c r="BO6" s="414"/>
      <c r="BP6" s="414"/>
      <c r="BQ6" s="414"/>
      <c r="BR6" s="414"/>
      <c r="BS6" s="414"/>
      <c r="BT6" s="414"/>
      <c r="BU6" s="415"/>
      <c r="BV6" s="413">
        <v>406835</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86.5</v>
      </c>
      <c r="CU6" s="560"/>
      <c r="CV6" s="560"/>
      <c r="CW6" s="560"/>
      <c r="CX6" s="560"/>
      <c r="CY6" s="560"/>
      <c r="CZ6" s="560"/>
      <c r="DA6" s="561"/>
      <c r="DB6" s="559">
        <v>90.3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58537</v>
      </c>
      <c r="BO7" s="414"/>
      <c r="BP7" s="414"/>
      <c r="BQ7" s="414"/>
      <c r="BR7" s="414"/>
      <c r="BS7" s="414"/>
      <c r="BT7" s="414"/>
      <c r="BU7" s="415"/>
      <c r="BV7" s="413">
        <v>169031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2718086</v>
      </c>
      <c r="CU7" s="414"/>
      <c r="CV7" s="414"/>
      <c r="CW7" s="414"/>
      <c r="CX7" s="414"/>
      <c r="CY7" s="414"/>
      <c r="CZ7" s="414"/>
      <c r="DA7" s="415"/>
      <c r="DB7" s="413">
        <v>2677059</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296219</v>
      </c>
      <c r="BO8" s="414"/>
      <c r="BP8" s="414"/>
      <c r="BQ8" s="414"/>
      <c r="BR8" s="414"/>
      <c r="BS8" s="414"/>
      <c r="BT8" s="414"/>
      <c r="BU8" s="415"/>
      <c r="BV8" s="413">
        <v>237804</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0.24</v>
      </c>
      <c r="CU8" s="523"/>
      <c r="CV8" s="523"/>
      <c r="CW8" s="523"/>
      <c r="CX8" s="523"/>
      <c r="CY8" s="523"/>
      <c r="CZ8" s="523"/>
      <c r="DA8" s="524"/>
      <c r="DB8" s="522">
        <v>0.24</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4390</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58415</v>
      </c>
      <c r="BO9" s="414"/>
      <c r="BP9" s="414"/>
      <c r="BQ9" s="414"/>
      <c r="BR9" s="414"/>
      <c r="BS9" s="414"/>
      <c r="BT9" s="414"/>
      <c r="BU9" s="415"/>
      <c r="BV9" s="413">
        <v>-44625</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7.3</v>
      </c>
      <c r="CU9" s="384"/>
      <c r="CV9" s="384"/>
      <c r="CW9" s="384"/>
      <c r="CX9" s="384"/>
      <c r="CY9" s="384"/>
      <c r="CZ9" s="384"/>
      <c r="DA9" s="385"/>
      <c r="DB9" s="383">
        <v>8.1999999999999993</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4904</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84000</v>
      </c>
      <c r="BO10" s="414"/>
      <c r="BP10" s="414"/>
      <c r="BQ10" s="414"/>
      <c r="BR10" s="414"/>
      <c r="BS10" s="414"/>
      <c r="BT10" s="414"/>
      <c r="BU10" s="415"/>
      <c r="BV10" s="413" t="s">
        <v>103</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101</v>
      </c>
      <c r="AV11" s="471"/>
      <c r="AW11" s="471"/>
      <c r="AX11" s="471"/>
      <c r="AY11" s="393" t="s">
        <v>108</v>
      </c>
      <c r="AZ11" s="394"/>
      <c r="BA11" s="394"/>
      <c r="BB11" s="394"/>
      <c r="BC11" s="394"/>
      <c r="BD11" s="394"/>
      <c r="BE11" s="394"/>
      <c r="BF11" s="394"/>
      <c r="BG11" s="394"/>
      <c r="BH11" s="394"/>
      <c r="BI11" s="394"/>
      <c r="BJ11" s="394"/>
      <c r="BK11" s="394"/>
      <c r="BL11" s="394"/>
      <c r="BM11" s="395"/>
      <c r="BN11" s="413" t="s">
        <v>103</v>
      </c>
      <c r="BO11" s="414"/>
      <c r="BP11" s="414"/>
      <c r="BQ11" s="414"/>
      <c r="BR11" s="414"/>
      <c r="BS11" s="414"/>
      <c r="BT11" s="414"/>
      <c r="BU11" s="415"/>
      <c r="BV11" s="413" t="s">
        <v>103</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103</v>
      </c>
      <c r="CU11" s="523"/>
      <c r="CV11" s="523"/>
      <c r="CW11" s="523"/>
      <c r="CX11" s="523"/>
      <c r="CY11" s="523"/>
      <c r="CZ11" s="523"/>
      <c r="DA11" s="524"/>
      <c r="DB11" s="522" t="s">
        <v>103</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4732</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404187</v>
      </c>
      <c r="BO12" s="414"/>
      <c r="BP12" s="414"/>
      <c r="BQ12" s="414"/>
      <c r="BR12" s="414"/>
      <c r="BS12" s="414"/>
      <c r="BT12" s="414"/>
      <c r="BU12" s="415"/>
      <c r="BV12" s="413">
        <v>318647</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4721</v>
      </c>
      <c r="S13" s="515"/>
      <c r="T13" s="515"/>
      <c r="U13" s="515"/>
      <c r="V13" s="516"/>
      <c r="W13" s="502" t="s">
        <v>120</v>
      </c>
      <c r="X13" s="426"/>
      <c r="Y13" s="426"/>
      <c r="Z13" s="426"/>
      <c r="AA13" s="426"/>
      <c r="AB13" s="427"/>
      <c r="AC13" s="389">
        <v>521</v>
      </c>
      <c r="AD13" s="390"/>
      <c r="AE13" s="390"/>
      <c r="AF13" s="390"/>
      <c r="AG13" s="391"/>
      <c r="AH13" s="389">
        <v>599</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-261772</v>
      </c>
      <c r="BO13" s="414"/>
      <c r="BP13" s="414"/>
      <c r="BQ13" s="414"/>
      <c r="BR13" s="414"/>
      <c r="BS13" s="414"/>
      <c r="BT13" s="414"/>
      <c r="BU13" s="415"/>
      <c r="BV13" s="413">
        <v>-363272</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3.5</v>
      </c>
      <c r="CU13" s="384"/>
      <c r="CV13" s="384"/>
      <c r="CW13" s="384"/>
      <c r="CX13" s="384"/>
      <c r="CY13" s="384"/>
      <c r="CZ13" s="384"/>
      <c r="DA13" s="385"/>
      <c r="DB13" s="383">
        <v>5.5</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4846</v>
      </c>
      <c r="S14" s="515"/>
      <c r="T14" s="515"/>
      <c r="U14" s="515"/>
      <c r="V14" s="516"/>
      <c r="W14" s="517"/>
      <c r="X14" s="429"/>
      <c r="Y14" s="429"/>
      <c r="Z14" s="429"/>
      <c r="AA14" s="429"/>
      <c r="AB14" s="430"/>
      <c r="AC14" s="507">
        <v>19.8</v>
      </c>
      <c r="AD14" s="508"/>
      <c r="AE14" s="508"/>
      <c r="AF14" s="508"/>
      <c r="AG14" s="509"/>
      <c r="AH14" s="507">
        <v>20.5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4833</v>
      </c>
      <c r="S15" s="515"/>
      <c r="T15" s="515"/>
      <c r="U15" s="515"/>
      <c r="V15" s="516"/>
      <c r="W15" s="502" t="s">
        <v>126</v>
      </c>
      <c r="X15" s="426"/>
      <c r="Y15" s="426"/>
      <c r="Z15" s="426"/>
      <c r="AA15" s="426"/>
      <c r="AB15" s="427"/>
      <c r="AC15" s="389">
        <v>514</v>
      </c>
      <c r="AD15" s="390"/>
      <c r="AE15" s="390"/>
      <c r="AF15" s="390"/>
      <c r="AG15" s="391"/>
      <c r="AH15" s="389">
        <v>619</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595945</v>
      </c>
      <c r="BO15" s="409"/>
      <c r="BP15" s="409"/>
      <c r="BQ15" s="409"/>
      <c r="BR15" s="409"/>
      <c r="BS15" s="409"/>
      <c r="BT15" s="409"/>
      <c r="BU15" s="410"/>
      <c r="BV15" s="408">
        <v>569317</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19.600000000000001</v>
      </c>
      <c r="AD16" s="508"/>
      <c r="AE16" s="508"/>
      <c r="AF16" s="508"/>
      <c r="AG16" s="509"/>
      <c r="AH16" s="507">
        <v>21.2</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2416447</v>
      </c>
      <c r="BO16" s="414"/>
      <c r="BP16" s="414"/>
      <c r="BQ16" s="414"/>
      <c r="BR16" s="414"/>
      <c r="BS16" s="414"/>
      <c r="BT16" s="414"/>
      <c r="BU16" s="415"/>
      <c r="BV16" s="413">
        <v>2372383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1592</v>
      </c>
      <c r="AD17" s="390"/>
      <c r="AE17" s="390"/>
      <c r="AF17" s="390"/>
      <c r="AG17" s="391"/>
      <c r="AH17" s="389">
        <v>1695</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753212</v>
      </c>
      <c r="BO17" s="414"/>
      <c r="BP17" s="414"/>
      <c r="BQ17" s="414"/>
      <c r="BR17" s="414"/>
      <c r="BS17" s="414"/>
      <c r="BT17" s="414"/>
      <c r="BU17" s="415"/>
      <c r="BV17" s="413">
        <v>723549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391.76</v>
      </c>
      <c r="M18" s="478"/>
      <c r="N18" s="478"/>
      <c r="O18" s="478"/>
      <c r="P18" s="478"/>
      <c r="Q18" s="478"/>
      <c r="R18" s="479"/>
      <c r="S18" s="479"/>
      <c r="T18" s="479"/>
      <c r="U18" s="479"/>
      <c r="V18" s="480"/>
      <c r="W18" s="494"/>
      <c r="X18" s="495"/>
      <c r="Y18" s="495"/>
      <c r="Z18" s="495"/>
      <c r="AA18" s="495"/>
      <c r="AB18" s="503"/>
      <c r="AC18" s="377">
        <v>60.6</v>
      </c>
      <c r="AD18" s="378"/>
      <c r="AE18" s="378"/>
      <c r="AF18" s="378"/>
      <c r="AG18" s="481"/>
      <c r="AH18" s="377">
        <v>58</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2231408</v>
      </c>
      <c r="BO18" s="414"/>
      <c r="BP18" s="414"/>
      <c r="BQ18" s="414"/>
      <c r="BR18" s="414"/>
      <c r="BS18" s="414"/>
      <c r="BT18" s="414"/>
      <c r="BU18" s="415"/>
      <c r="BV18" s="413">
        <v>2293608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11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3651938</v>
      </c>
      <c r="BO19" s="414"/>
      <c r="BP19" s="414"/>
      <c r="BQ19" s="414"/>
      <c r="BR19" s="414"/>
      <c r="BS19" s="414"/>
      <c r="BT19" s="414"/>
      <c r="BU19" s="415"/>
      <c r="BV19" s="413">
        <v>3451893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1554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3842980</v>
      </c>
      <c r="BO23" s="414"/>
      <c r="BP23" s="414"/>
      <c r="BQ23" s="414"/>
      <c r="BR23" s="414"/>
      <c r="BS23" s="414"/>
      <c r="BT23" s="414"/>
      <c r="BU23" s="415"/>
      <c r="BV23" s="413">
        <v>3383882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5440</v>
      </c>
      <c r="R24" s="390"/>
      <c r="S24" s="390"/>
      <c r="T24" s="390"/>
      <c r="U24" s="390"/>
      <c r="V24" s="391"/>
      <c r="W24" s="455"/>
      <c r="X24" s="446"/>
      <c r="Y24" s="447"/>
      <c r="Z24" s="386" t="s">
        <v>150</v>
      </c>
      <c r="AA24" s="387"/>
      <c r="AB24" s="387"/>
      <c r="AC24" s="387"/>
      <c r="AD24" s="387"/>
      <c r="AE24" s="387"/>
      <c r="AF24" s="387"/>
      <c r="AG24" s="388"/>
      <c r="AH24" s="389">
        <v>78</v>
      </c>
      <c r="AI24" s="390"/>
      <c r="AJ24" s="390"/>
      <c r="AK24" s="390"/>
      <c r="AL24" s="391"/>
      <c r="AM24" s="389">
        <v>239694</v>
      </c>
      <c r="AN24" s="390"/>
      <c r="AO24" s="390"/>
      <c r="AP24" s="390"/>
      <c r="AQ24" s="390"/>
      <c r="AR24" s="391"/>
      <c r="AS24" s="389">
        <v>3073</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3635587</v>
      </c>
      <c r="BO24" s="414"/>
      <c r="BP24" s="414"/>
      <c r="BQ24" s="414"/>
      <c r="BR24" s="414"/>
      <c r="BS24" s="414"/>
      <c r="BT24" s="414"/>
      <c r="BU24" s="415"/>
      <c r="BV24" s="413">
        <v>3157251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4780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16753</v>
      </c>
      <c r="BO25" s="409"/>
      <c r="BP25" s="409"/>
      <c r="BQ25" s="409"/>
      <c r="BR25" s="409"/>
      <c r="BS25" s="409"/>
      <c r="BT25" s="409"/>
      <c r="BU25" s="410"/>
      <c r="BV25" s="408">
        <v>21376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4460</v>
      </c>
      <c r="R26" s="390"/>
      <c r="S26" s="390"/>
      <c r="T26" s="390"/>
      <c r="U26" s="390"/>
      <c r="V26" s="391"/>
      <c r="W26" s="455"/>
      <c r="X26" s="446"/>
      <c r="Y26" s="447"/>
      <c r="Z26" s="386" t="s">
        <v>156</v>
      </c>
      <c r="AA26" s="468"/>
      <c r="AB26" s="468"/>
      <c r="AC26" s="468"/>
      <c r="AD26" s="468"/>
      <c r="AE26" s="468"/>
      <c r="AF26" s="468"/>
      <c r="AG26" s="469"/>
      <c r="AH26" s="389">
        <v>3</v>
      </c>
      <c r="AI26" s="390"/>
      <c r="AJ26" s="390"/>
      <c r="AK26" s="390"/>
      <c r="AL26" s="391"/>
      <c r="AM26" s="389">
        <v>7989</v>
      </c>
      <c r="AN26" s="390"/>
      <c r="AO26" s="390"/>
      <c r="AP26" s="390"/>
      <c r="AQ26" s="390"/>
      <c r="AR26" s="391"/>
      <c r="AS26" s="389">
        <v>2663</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2470</v>
      </c>
      <c r="R27" s="390"/>
      <c r="S27" s="390"/>
      <c r="T27" s="390"/>
      <c r="U27" s="390"/>
      <c r="V27" s="391"/>
      <c r="W27" s="455"/>
      <c r="X27" s="446"/>
      <c r="Y27" s="447"/>
      <c r="Z27" s="386" t="s">
        <v>159</v>
      </c>
      <c r="AA27" s="387"/>
      <c r="AB27" s="387"/>
      <c r="AC27" s="387"/>
      <c r="AD27" s="387"/>
      <c r="AE27" s="387"/>
      <c r="AF27" s="387"/>
      <c r="AG27" s="388"/>
      <c r="AH27" s="389">
        <v>1</v>
      </c>
      <c r="AI27" s="390"/>
      <c r="AJ27" s="390"/>
      <c r="AK27" s="390"/>
      <c r="AL27" s="391"/>
      <c r="AM27" s="389" t="s">
        <v>160</v>
      </c>
      <c r="AN27" s="390"/>
      <c r="AO27" s="390"/>
      <c r="AP27" s="390"/>
      <c r="AQ27" s="390"/>
      <c r="AR27" s="391"/>
      <c r="AS27" s="389" t="s">
        <v>160</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1980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991126</v>
      </c>
      <c r="BO28" s="409"/>
      <c r="BP28" s="409"/>
      <c r="BQ28" s="409"/>
      <c r="BR28" s="409"/>
      <c r="BS28" s="409"/>
      <c r="BT28" s="409"/>
      <c r="BU28" s="410"/>
      <c r="BV28" s="408">
        <v>1191313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10</v>
      </c>
      <c r="M29" s="390"/>
      <c r="N29" s="390"/>
      <c r="O29" s="390"/>
      <c r="P29" s="391"/>
      <c r="Q29" s="389">
        <v>1800</v>
      </c>
      <c r="R29" s="390"/>
      <c r="S29" s="390"/>
      <c r="T29" s="390"/>
      <c r="U29" s="390"/>
      <c r="V29" s="391"/>
      <c r="W29" s="456"/>
      <c r="X29" s="457"/>
      <c r="Y29" s="458"/>
      <c r="Z29" s="386" t="s">
        <v>167</v>
      </c>
      <c r="AA29" s="387"/>
      <c r="AB29" s="387"/>
      <c r="AC29" s="387"/>
      <c r="AD29" s="387"/>
      <c r="AE29" s="387"/>
      <c r="AF29" s="387"/>
      <c r="AG29" s="388"/>
      <c r="AH29" s="389">
        <v>79</v>
      </c>
      <c r="AI29" s="390"/>
      <c r="AJ29" s="390"/>
      <c r="AK29" s="390"/>
      <c r="AL29" s="391"/>
      <c r="AM29" s="389">
        <v>242671</v>
      </c>
      <c r="AN29" s="390"/>
      <c r="AO29" s="390"/>
      <c r="AP29" s="390"/>
      <c r="AQ29" s="390"/>
      <c r="AR29" s="391"/>
      <c r="AS29" s="389">
        <v>3072</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782</v>
      </c>
      <c r="BO29" s="414"/>
      <c r="BP29" s="414"/>
      <c r="BQ29" s="414"/>
      <c r="BR29" s="414"/>
      <c r="BS29" s="414"/>
      <c r="BT29" s="414"/>
      <c r="BU29" s="415"/>
      <c r="BV29" s="413">
        <v>782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95.7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402256</v>
      </c>
      <c r="BO30" s="417"/>
      <c r="BP30" s="417"/>
      <c r="BQ30" s="417"/>
      <c r="BR30" s="417"/>
      <c r="BS30" s="417"/>
      <c r="BT30" s="417"/>
      <c r="BU30" s="418"/>
      <c r="BV30" s="416">
        <v>508004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観光施設事業特別会計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利根東部衛生施設組合</v>
      </c>
      <c r="BZ34" s="372"/>
      <c r="CA34" s="372"/>
      <c r="CB34" s="372"/>
      <c r="CC34" s="372"/>
      <c r="CD34" s="372"/>
      <c r="CE34" s="372"/>
      <c r="CF34" s="372"/>
      <c r="CG34" s="372"/>
      <c r="CH34" s="372"/>
      <c r="CI34" s="372"/>
      <c r="CJ34" s="372"/>
      <c r="CK34" s="372"/>
      <c r="CL34" s="372"/>
      <c r="CM34" s="372"/>
      <c r="CN34" s="165"/>
      <c r="CO34" s="373">
        <f>IF(CQ34="","",MAX(C34:D43,U34:V43,AM34:AN43,BE34:BF43,BW34:BX43)+1)</f>
        <v>15</v>
      </c>
      <c r="CP34" s="373"/>
      <c r="CQ34" s="372" t="str">
        <f>IF('各会計、関係団体の財政状況及び健全化判断比率'!BS7="","",'各会計、関係団体の財政状況及び健全化判断比率'!BS7)</f>
        <v>片品村振興公社（株）</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下水道事業等特別会計</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利根沼田広域市町村圏振興整備組合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利根沼田学校組合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群馬県市町村会館監理組合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群馬県市町村総合事務組合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群馬県後期高齢者医療広域連合（一般会計）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群馬県後期高齢者医療広域連合（事業会計）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81" t="s">
        <v>536</v>
      </c>
      <c r="D34" s="1181"/>
      <c r="E34" s="1182"/>
      <c r="F34" s="32">
        <v>0.02</v>
      </c>
      <c r="G34" s="33">
        <v>0.02</v>
      </c>
      <c r="H34" s="33">
        <v>0.05</v>
      </c>
      <c r="I34" s="33">
        <v>0.06</v>
      </c>
      <c r="J34" s="34" t="s">
        <v>537</v>
      </c>
      <c r="K34" s="22"/>
      <c r="L34" s="22"/>
      <c r="M34" s="22"/>
      <c r="N34" s="22"/>
      <c r="O34" s="22"/>
      <c r="P34" s="22"/>
    </row>
    <row r="35" spans="1:16" ht="39" customHeight="1" x14ac:dyDescent="0.15">
      <c r="A35" s="22"/>
      <c r="B35" s="35"/>
      <c r="C35" s="1175" t="s">
        <v>538</v>
      </c>
      <c r="D35" s="1176"/>
      <c r="E35" s="1177"/>
      <c r="F35" s="36">
        <v>6.64</v>
      </c>
      <c r="G35" s="37">
        <v>8.26</v>
      </c>
      <c r="H35" s="37">
        <v>10.09</v>
      </c>
      <c r="I35" s="37">
        <v>8.8800000000000008</v>
      </c>
      <c r="J35" s="38">
        <v>10.89</v>
      </c>
      <c r="K35" s="22"/>
      <c r="L35" s="22"/>
      <c r="M35" s="22"/>
      <c r="N35" s="22"/>
      <c r="O35" s="22"/>
      <c r="P35" s="22"/>
    </row>
    <row r="36" spans="1:16" ht="39" customHeight="1" x14ac:dyDescent="0.15">
      <c r="A36" s="22"/>
      <c r="B36" s="35"/>
      <c r="C36" s="1175" t="s">
        <v>539</v>
      </c>
      <c r="D36" s="1176"/>
      <c r="E36" s="1177"/>
      <c r="F36" s="36">
        <v>5.51</v>
      </c>
      <c r="G36" s="37">
        <v>5.57</v>
      </c>
      <c r="H36" s="37">
        <v>5.44</v>
      </c>
      <c r="I36" s="37">
        <v>5.33</v>
      </c>
      <c r="J36" s="38">
        <v>5.39</v>
      </c>
      <c r="K36" s="22"/>
      <c r="L36" s="22"/>
      <c r="M36" s="22"/>
      <c r="N36" s="22"/>
      <c r="O36" s="22"/>
      <c r="P36" s="22"/>
    </row>
    <row r="37" spans="1:16" ht="39" customHeight="1" x14ac:dyDescent="0.15">
      <c r="A37" s="22"/>
      <c r="B37" s="35"/>
      <c r="C37" s="1175" t="s">
        <v>540</v>
      </c>
      <c r="D37" s="1176"/>
      <c r="E37" s="1177"/>
      <c r="F37" s="36">
        <v>1.45</v>
      </c>
      <c r="G37" s="37">
        <v>2.0299999999999998</v>
      </c>
      <c r="H37" s="37">
        <v>3.39</v>
      </c>
      <c r="I37" s="37">
        <v>2.2200000000000002</v>
      </c>
      <c r="J37" s="38">
        <v>1.6</v>
      </c>
      <c r="K37" s="22"/>
      <c r="L37" s="22"/>
      <c r="M37" s="22"/>
      <c r="N37" s="22"/>
      <c r="O37" s="22"/>
      <c r="P37" s="22"/>
    </row>
    <row r="38" spans="1:16" ht="39" customHeight="1" x14ac:dyDescent="0.15">
      <c r="A38" s="22"/>
      <c r="B38" s="35"/>
      <c r="C38" s="1175" t="s">
        <v>541</v>
      </c>
      <c r="D38" s="1176"/>
      <c r="E38" s="1177"/>
      <c r="F38" s="36">
        <v>0.08</v>
      </c>
      <c r="G38" s="37">
        <v>0.49</v>
      </c>
      <c r="H38" s="37">
        <v>0.35</v>
      </c>
      <c r="I38" s="37">
        <v>0.91</v>
      </c>
      <c r="J38" s="38">
        <v>0.65</v>
      </c>
      <c r="K38" s="22"/>
      <c r="L38" s="22"/>
      <c r="M38" s="22"/>
      <c r="N38" s="22"/>
      <c r="O38" s="22"/>
      <c r="P38" s="22"/>
    </row>
    <row r="39" spans="1:16" ht="39" customHeight="1" x14ac:dyDescent="0.15">
      <c r="A39" s="22"/>
      <c r="B39" s="35"/>
      <c r="C39" s="1175" t="s">
        <v>542</v>
      </c>
      <c r="D39" s="1176"/>
      <c r="E39" s="1177"/>
      <c r="F39" s="36">
        <v>0.28999999999999998</v>
      </c>
      <c r="G39" s="37">
        <v>0.35</v>
      </c>
      <c r="H39" s="37">
        <v>0.28000000000000003</v>
      </c>
      <c r="I39" s="37">
        <v>0.41</v>
      </c>
      <c r="J39" s="38">
        <v>0.27</v>
      </c>
      <c r="K39" s="22"/>
      <c r="L39" s="22"/>
      <c r="M39" s="22"/>
      <c r="N39" s="22"/>
      <c r="O39" s="22"/>
      <c r="P39" s="22"/>
    </row>
    <row r="40" spans="1:16" ht="39" customHeight="1" x14ac:dyDescent="0.15">
      <c r="A40" s="22"/>
      <c r="B40" s="35"/>
      <c r="C40" s="1175" t="s">
        <v>543</v>
      </c>
      <c r="D40" s="1176"/>
      <c r="E40" s="1177"/>
      <c r="F40" s="36">
        <v>0.11</v>
      </c>
      <c r="G40" s="37">
        <v>0.11</v>
      </c>
      <c r="H40" s="37">
        <v>0.17</v>
      </c>
      <c r="I40" s="37">
        <v>0.2</v>
      </c>
      <c r="J40" s="38">
        <v>0.14000000000000001</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544</v>
      </c>
      <c r="D42" s="1176"/>
      <c r="E42" s="1177"/>
      <c r="F42" s="36" t="s">
        <v>487</v>
      </c>
      <c r="G42" s="37" t="s">
        <v>487</v>
      </c>
      <c r="H42" s="37" t="s">
        <v>487</v>
      </c>
      <c r="I42" s="37" t="s">
        <v>487</v>
      </c>
      <c r="J42" s="38" t="s">
        <v>487</v>
      </c>
      <c r="K42" s="22"/>
      <c r="L42" s="22"/>
      <c r="M42" s="22"/>
      <c r="N42" s="22"/>
      <c r="O42" s="22"/>
      <c r="P42" s="22"/>
    </row>
    <row r="43" spans="1:16" ht="39" customHeight="1" thickBot="1" x14ac:dyDescent="0.2">
      <c r="A43" s="22"/>
      <c r="B43" s="40"/>
      <c r="C43" s="1178" t="s">
        <v>545</v>
      </c>
      <c r="D43" s="1179"/>
      <c r="E43" s="1180"/>
      <c r="F43" s="41" t="s">
        <v>487</v>
      </c>
      <c r="G43" s="42" t="s">
        <v>487</v>
      </c>
      <c r="H43" s="42" t="s">
        <v>487</v>
      </c>
      <c r="I43" s="42" t="s">
        <v>487</v>
      </c>
      <c r="J43" s="43" t="s">
        <v>487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90" zoomScaleNormal="9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321</v>
      </c>
      <c r="L45" s="60">
        <v>327</v>
      </c>
      <c r="M45" s="60">
        <v>351</v>
      </c>
      <c r="N45" s="60">
        <v>284</v>
      </c>
      <c r="O45" s="61">
        <v>266</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487</v>
      </c>
      <c r="L47" s="64" t="s">
        <v>487</v>
      </c>
      <c r="M47" s="64" t="s">
        <v>487</v>
      </c>
      <c r="N47" s="64" t="s">
        <v>487</v>
      </c>
      <c r="O47" s="65" t="s">
        <v>487</v>
      </c>
      <c r="P47" s="48"/>
      <c r="Q47" s="48"/>
      <c r="R47" s="48"/>
      <c r="S47" s="48"/>
      <c r="T47" s="48"/>
      <c r="U47" s="48"/>
    </row>
    <row r="48" spans="1:21" ht="30.75" customHeight="1" x14ac:dyDescent="0.15">
      <c r="A48" s="48"/>
      <c r="B48" s="1193"/>
      <c r="C48" s="1194"/>
      <c r="D48" s="62"/>
      <c r="E48" s="1185" t="s">
        <v>14</v>
      </c>
      <c r="F48" s="1185"/>
      <c r="G48" s="1185"/>
      <c r="H48" s="1185"/>
      <c r="I48" s="1185"/>
      <c r="J48" s="1186"/>
      <c r="K48" s="63">
        <v>82</v>
      </c>
      <c r="L48" s="64">
        <v>69</v>
      </c>
      <c r="M48" s="64">
        <v>57</v>
      </c>
      <c r="N48" s="64">
        <v>49</v>
      </c>
      <c r="O48" s="65">
        <v>39</v>
      </c>
      <c r="P48" s="48"/>
      <c r="Q48" s="48"/>
      <c r="R48" s="48"/>
      <c r="S48" s="48"/>
      <c r="T48" s="48"/>
      <c r="U48" s="48"/>
    </row>
    <row r="49" spans="1:21" ht="30.75" customHeight="1" x14ac:dyDescent="0.15">
      <c r="A49" s="48"/>
      <c r="B49" s="1193"/>
      <c r="C49" s="1194"/>
      <c r="D49" s="62"/>
      <c r="E49" s="1185" t="s">
        <v>15</v>
      </c>
      <c r="F49" s="1185"/>
      <c r="G49" s="1185"/>
      <c r="H49" s="1185"/>
      <c r="I49" s="1185"/>
      <c r="J49" s="1186"/>
      <c r="K49" s="63">
        <v>147</v>
      </c>
      <c r="L49" s="64">
        <v>125</v>
      </c>
      <c r="M49" s="64">
        <v>125</v>
      </c>
      <c r="N49" s="64">
        <v>23</v>
      </c>
      <c r="O49" s="65">
        <v>2</v>
      </c>
      <c r="P49" s="48"/>
      <c r="Q49" s="48"/>
      <c r="R49" s="48"/>
      <c r="S49" s="48"/>
      <c r="T49" s="48"/>
      <c r="U49" s="48"/>
    </row>
    <row r="50" spans="1:21" ht="30.75" customHeight="1" x14ac:dyDescent="0.15">
      <c r="A50" s="48"/>
      <c r="B50" s="1193"/>
      <c r="C50" s="1194"/>
      <c r="D50" s="62"/>
      <c r="E50" s="1185" t="s">
        <v>16</v>
      </c>
      <c r="F50" s="1185"/>
      <c r="G50" s="1185"/>
      <c r="H50" s="1185"/>
      <c r="I50" s="1185"/>
      <c r="J50" s="1186"/>
      <c r="K50" s="63">
        <v>21</v>
      </c>
      <c r="L50" s="64">
        <v>20</v>
      </c>
      <c r="M50" s="64">
        <v>11</v>
      </c>
      <c r="N50" s="64">
        <v>11</v>
      </c>
      <c r="O50" s="65">
        <v>1</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487</v>
      </c>
      <c r="L51" s="64" t="s">
        <v>487</v>
      </c>
      <c r="M51" s="64" t="s">
        <v>487</v>
      </c>
      <c r="N51" s="64" t="s">
        <v>487</v>
      </c>
      <c r="O51" s="65" t="s">
        <v>487</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383</v>
      </c>
      <c r="L52" s="64">
        <v>367</v>
      </c>
      <c r="M52" s="64">
        <v>357</v>
      </c>
      <c r="N52" s="64">
        <v>317</v>
      </c>
      <c r="O52" s="65">
        <v>285</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188</v>
      </c>
      <c r="L53" s="69">
        <v>174</v>
      </c>
      <c r="M53" s="69">
        <v>187</v>
      </c>
      <c r="N53" s="69">
        <v>50</v>
      </c>
      <c r="O53" s="70">
        <v>23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527</v>
      </c>
      <c r="J40" s="79" t="s">
        <v>528</v>
      </c>
      <c r="K40" s="79" t="s">
        <v>529</v>
      </c>
      <c r="L40" s="79" t="s">
        <v>530</v>
      </c>
      <c r="M40" s="80" t="s">
        <v>531</v>
      </c>
    </row>
    <row r="41" spans="2:13" ht="27.75" customHeight="1" x14ac:dyDescent="0.15">
      <c r="B41" s="1211" t="s">
        <v>23</v>
      </c>
      <c r="C41" s="1212"/>
      <c r="D41" s="81"/>
      <c r="E41" s="1213" t="s">
        <v>24</v>
      </c>
      <c r="F41" s="1213"/>
      <c r="G41" s="1213"/>
      <c r="H41" s="1214"/>
      <c r="I41" s="82">
        <v>2848</v>
      </c>
      <c r="J41" s="83">
        <v>2958</v>
      </c>
      <c r="K41" s="83">
        <v>3097</v>
      </c>
      <c r="L41" s="83">
        <v>3384</v>
      </c>
      <c r="M41" s="84">
        <v>3843</v>
      </c>
    </row>
    <row r="42" spans="2:13" ht="27.75" customHeight="1" x14ac:dyDescent="0.15">
      <c r="B42" s="1201"/>
      <c r="C42" s="1202"/>
      <c r="D42" s="85"/>
      <c r="E42" s="1205" t="s">
        <v>25</v>
      </c>
      <c r="F42" s="1205"/>
      <c r="G42" s="1205"/>
      <c r="H42" s="1206"/>
      <c r="I42" s="86">
        <v>69</v>
      </c>
      <c r="J42" s="87">
        <v>47</v>
      </c>
      <c r="K42" s="87">
        <v>36</v>
      </c>
      <c r="L42" s="87">
        <v>21</v>
      </c>
      <c r="M42" s="88">
        <v>17</v>
      </c>
    </row>
    <row r="43" spans="2:13" ht="27.75" customHeight="1" x14ac:dyDescent="0.15">
      <c r="B43" s="1201"/>
      <c r="C43" s="1202"/>
      <c r="D43" s="85"/>
      <c r="E43" s="1205" t="s">
        <v>26</v>
      </c>
      <c r="F43" s="1205"/>
      <c r="G43" s="1205"/>
      <c r="H43" s="1206"/>
      <c r="I43" s="86">
        <v>641</v>
      </c>
      <c r="J43" s="87">
        <v>576</v>
      </c>
      <c r="K43" s="87">
        <v>539</v>
      </c>
      <c r="L43" s="87">
        <v>690</v>
      </c>
      <c r="M43" s="88">
        <v>660</v>
      </c>
    </row>
    <row r="44" spans="2:13" ht="27.75" customHeight="1" x14ac:dyDescent="0.15">
      <c r="B44" s="1201"/>
      <c r="C44" s="1202"/>
      <c r="D44" s="85"/>
      <c r="E44" s="1205" t="s">
        <v>27</v>
      </c>
      <c r="F44" s="1205"/>
      <c r="G44" s="1205"/>
      <c r="H44" s="1206"/>
      <c r="I44" s="86">
        <v>276</v>
      </c>
      <c r="J44" s="87">
        <v>133</v>
      </c>
      <c r="K44" s="87">
        <v>32</v>
      </c>
      <c r="L44" s="87">
        <v>29</v>
      </c>
      <c r="M44" s="88">
        <v>30</v>
      </c>
    </row>
    <row r="45" spans="2:13" ht="27.75" customHeight="1" x14ac:dyDescent="0.15">
      <c r="B45" s="1201"/>
      <c r="C45" s="1202"/>
      <c r="D45" s="85"/>
      <c r="E45" s="1205" t="s">
        <v>28</v>
      </c>
      <c r="F45" s="1205"/>
      <c r="G45" s="1205"/>
      <c r="H45" s="1206"/>
      <c r="I45" s="86">
        <v>571</v>
      </c>
      <c r="J45" s="87">
        <v>744</v>
      </c>
      <c r="K45" s="87">
        <v>568</v>
      </c>
      <c r="L45" s="87">
        <v>594</v>
      </c>
      <c r="M45" s="88">
        <v>399</v>
      </c>
    </row>
    <row r="46" spans="2:13" ht="27.75" customHeight="1" x14ac:dyDescent="0.15">
      <c r="B46" s="1201"/>
      <c r="C46" s="1202"/>
      <c r="D46" s="85"/>
      <c r="E46" s="1205" t="s">
        <v>29</v>
      </c>
      <c r="F46" s="1205"/>
      <c r="G46" s="1205"/>
      <c r="H46" s="1206"/>
      <c r="I46" s="86" t="s">
        <v>487</v>
      </c>
      <c r="J46" s="87" t="s">
        <v>487</v>
      </c>
      <c r="K46" s="87" t="s">
        <v>487</v>
      </c>
      <c r="L46" s="87" t="s">
        <v>487</v>
      </c>
      <c r="M46" s="88" t="s">
        <v>487</v>
      </c>
    </row>
    <row r="47" spans="2:13" ht="27.75" customHeight="1" x14ac:dyDescent="0.15">
      <c r="B47" s="1201"/>
      <c r="C47" s="1202"/>
      <c r="D47" s="85"/>
      <c r="E47" s="1205" t="s">
        <v>30</v>
      </c>
      <c r="F47" s="1205"/>
      <c r="G47" s="1205"/>
      <c r="H47" s="1206"/>
      <c r="I47" s="86" t="s">
        <v>487</v>
      </c>
      <c r="J47" s="87" t="s">
        <v>487</v>
      </c>
      <c r="K47" s="87" t="s">
        <v>487</v>
      </c>
      <c r="L47" s="87" t="s">
        <v>487</v>
      </c>
      <c r="M47" s="88" t="s">
        <v>487</v>
      </c>
    </row>
    <row r="48" spans="2:13" ht="27.75" customHeight="1" x14ac:dyDescent="0.15">
      <c r="B48" s="1203"/>
      <c r="C48" s="1204"/>
      <c r="D48" s="85"/>
      <c r="E48" s="1205" t="s">
        <v>31</v>
      </c>
      <c r="F48" s="1205"/>
      <c r="G48" s="1205"/>
      <c r="H48" s="1206"/>
      <c r="I48" s="86" t="s">
        <v>487</v>
      </c>
      <c r="J48" s="87" t="s">
        <v>487</v>
      </c>
      <c r="K48" s="87" t="s">
        <v>487</v>
      </c>
      <c r="L48" s="87" t="s">
        <v>487</v>
      </c>
      <c r="M48" s="88" t="s">
        <v>487</v>
      </c>
    </row>
    <row r="49" spans="2:13" ht="27.75" customHeight="1" x14ac:dyDescent="0.15">
      <c r="B49" s="1199" t="s">
        <v>32</v>
      </c>
      <c r="C49" s="1200"/>
      <c r="D49" s="89"/>
      <c r="E49" s="1205" t="s">
        <v>33</v>
      </c>
      <c r="F49" s="1205"/>
      <c r="G49" s="1205"/>
      <c r="H49" s="1206"/>
      <c r="I49" s="86">
        <v>1840</v>
      </c>
      <c r="J49" s="87">
        <v>2044</v>
      </c>
      <c r="K49" s="87">
        <v>1984</v>
      </c>
      <c r="L49" s="87">
        <v>1869</v>
      </c>
      <c r="M49" s="88">
        <v>1613</v>
      </c>
    </row>
    <row r="50" spans="2:13" ht="27.75" customHeight="1" x14ac:dyDescent="0.15">
      <c r="B50" s="1201"/>
      <c r="C50" s="1202"/>
      <c r="D50" s="85"/>
      <c r="E50" s="1205" t="s">
        <v>34</v>
      </c>
      <c r="F50" s="1205"/>
      <c r="G50" s="1205"/>
      <c r="H50" s="1206"/>
      <c r="I50" s="86" t="s">
        <v>487</v>
      </c>
      <c r="J50" s="87" t="s">
        <v>487</v>
      </c>
      <c r="K50" s="87" t="s">
        <v>487</v>
      </c>
      <c r="L50" s="87" t="s">
        <v>487</v>
      </c>
      <c r="M50" s="88" t="s">
        <v>487</v>
      </c>
    </row>
    <row r="51" spans="2:13" ht="27.75" customHeight="1" x14ac:dyDescent="0.15">
      <c r="B51" s="1203"/>
      <c r="C51" s="1204"/>
      <c r="D51" s="85"/>
      <c r="E51" s="1205" t="s">
        <v>35</v>
      </c>
      <c r="F51" s="1205"/>
      <c r="G51" s="1205"/>
      <c r="H51" s="1206"/>
      <c r="I51" s="86">
        <v>3135</v>
      </c>
      <c r="J51" s="87">
        <v>3147</v>
      </c>
      <c r="K51" s="87">
        <v>3266</v>
      </c>
      <c r="L51" s="87">
        <v>3420</v>
      </c>
      <c r="M51" s="88">
        <v>3699</v>
      </c>
    </row>
    <row r="52" spans="2:13" ht="27.75" customHeight="1" thickBot="1" x14ac:dyDescent="0.2">
      <c r="B52" s="1207" t="s">
        <v>36</v>
      </c>
      <c r="C52" s="1208"/>
      <c r="D52" s="90"/>
      <c r="E52" s="1209" t="s">
        <v>37</v>
      </c>
      <c r="F52" s="1209"/>
      <c r="G52" s="1209"/>
      <c r="H52" s="1210"/>
      <c r="I52" s="91">
        <v>-571</v>
      </c>
      <c r="J52" s="92">
        <v>-733</v>
      </c>
      <c r="K52" s="92">
        <v>-978</v>
      </c>
      <c r="L52" s="92">
        <v>-571</v>
      </c>
      <c r="M52" s="93">
        <v>-362</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90" zoomScaleNormal="9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560</v>
      </c>
      <c r="I42" s="352"/>
      <c r="J42" s="352"/>
      <c r="K42" s="352"/>
      <c r="L42" s="244"/>
      <c r="M42" s="244"/>
      <c r="N42" s="244"/>
      <c r="O42" s="244"/>
    </row>
    <row r="43" spans="2:17" x14ac:dyDescent="0.15">
      <c r="B43" s="248"/>
      <c r="C43" s="244"/>
      <c r="D43" s="244"/>
      <c r="E43" s="244"/>
      <c r="F43" s="244"/>
      <c r="G43" s="1251" t="s">
        <v>561</v>
      </c>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562</v>
      </c>
    </row>
    <row r="50" spans="1:17" x14ac:dyDescent="0.15">
      <c r="B50" s="248"/>
      <c r="C50" s="244"/>
      <c r="D50" s="244"/>
      <c r="E50" s="244"/>
      <c r="F50" s="244"/>
      <c r="G50" s="1238"/>
      <c r="H50" s="1239"/>
      <c r="I50" s="1239"/>
      <c r="J50" s="1240"/>
      <c r="K50" s="354" t="s">
        <v>527</v>
      </c>
      <c r="L50" s="354" t="s">
        <v>528</v>
      </c>
      <c r="M50" s="354" t="s">
        <v>529</v>
      </c>
      <c r="N50" s="354" t="s">
        <v>530</v>
      </c>
      <c r="O50" s="354" t="s">
        <v>531</v>
      </c>
    </row>
    <row r="51" spans="1:17" x14ac:dyDescent="0.15">
      <c r="B51" s="248"/>
      <c r="C51" s="244"/>
      <c r="D51" s="244"/>
      <c r="E51" s="244"/>
      <c r="F51" s="244"/>
      <c r="G51" s="1241" t="s">
        <v>563</v>
      </c>
      <c r="H51" s="1242"/>
      <c r="I51" s="1247" t="s">
        <v>564</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565</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566</v>
      </c>
      <c r="H55" s="1222"/>
      <c r="I55" s="1227" t="s">
        <v>564</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565</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567</v>
      </c>
      <c r="C63" s="244"/>
      <c r="D63" s="244"/>
      <c r="E63" s="244"/>
      <c r="F63" s="244"/>
      <c r="G63" s="244"/>
      <c r="H63" s="244"/>
      <c r="I63" s="244"/>
      <c r="J63" s="244"/>
      <c r="K63" s="244"/>
      <c r="L63" s="244"/>
      <c r="M63" s="244"/>
      <c r="N63" s="244"/>
      <c r="O63" s="244"/>
    </row>
    <row r="64" spans="1:17" x14ac:dyDescent="0.15">
      <c r="B64" s="248"/>
      <c r="C64" s="244"/>
      <c r="D64" s="244"/>
      <c r="E64" s="244"/>
      <c r="F64" s="244"/>
      <c r="G64" s="351" t="s">
        <v>560</v>
      </c>
      <c r="I64" s="352"/>
      <c r="J64" s="352"/>
      <c r="K64" s="352"/>
      <c r="L64" s="244"/>
      <c r="M64" s="244"/>
      <c r="N64" s="244"/>
      <c r="O64" s="244"/>
    </row>
    <row r="65" spans="2:30" x14ac:dyDescent="0.15">
      <c r="B65" s="248"/>
      <c r="C65" s="244"/>
      <c r="D65" s="244"/>
      <c r="E65" s="244"/>
      <c r="F65" s="244"/>
      <c r="G65" s="1229" t="s">
        <v>568</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569</v>
      </c>
      <c r="I71" s="368"/>
      <c r="J71" s="364"/>
      <c r="K71" s="364"/>
      <c r="L71" s="365"/>
      <c r="M71" s="364"/>
      <c r="N71" s="365"/>
      <c r="O71" s="366"/>
    </row>
    <row r="72" spans="2:30" x14ac:dyDescent="0.15">
      <c r="B72" s="248"/>
      <c r="C72" s="244"/>
      <c r="D72" s="244"/>
      <c r="E72" s="244"/>
      <c r="F72" s="244"/>
      <c r="G72" s="1238"/>
      <c r="H72" s="1239"/>
      <c r="I72" s="1239"/>
      <c r="J72" s="1240"/>
      <c r="K72" s="354" t="s">
        <v>527</v>
      </c>
      <c r="L72" s="354" t="s">
        <v>528</v>
      </c>
      <c r="M72" s="354" t="s">
        <v>529</v>
      </c>
      <c r="N72" s="354" t="s">
        <v>530</v>
      </c>
      <c r="O72" s="354" t="s">
        <v>531</v>
      </c>
    </row>
    <row r="73" spans="2:30" x14ac:dyDescent="0.15">
      <c r="B73" s="248"/>
      <c r="C73" s="244"/>
      <c r="D73" s="244"/>
      <c r="E73" s="244"/>
      <c r="F73" s="244"/>
      <c r="G73" s="1241" t="s">
        <v>563</v>
      </c>
      <c r="H73" s="1242"/>
      <c r="I73" s="1247" t="s">
        <v>564</v>
      </c>
      <c r="J73" s="1247"/>
      <c r="K73" s="1228"/>
      <c r="L73" s="1228"/>
      <c r="M73" s="1215"/>
      <c r="N73" s="1215"/>
      <c r="O73" s="1215"/>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570</v>
      </c>
      <c r="J75" s="1227"/>
      <c r="K75" s="1219">
        <v>8.4</v>
      </c>
      <c r="L75" s="1219">
        <v>7.6</v>
      </c>
      <c r="M75" s="1219">
        <v>7.4</v>
      </c>
      <c r="N75" s="1219">
        <v>5.5</v>
      </c>
      <c r="O75" s="1219">
        <v>3.5</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566</v>
      </c>
      <c r="H77" s="1222"/>
      <c r="I77" s="1227" t="s">
        <v>564</v>
      </c>
      <c r="J77" s="1227"/>
      <c r="K77" s="1228">
        <v>0</v>
      </c>
      <c r="L77" s="1228">
        <v>0</v>
      </c>
      <c r="M77" s="1215">
        <v>0</v>
      </c>
      <c r="N77" s="1215">
        <v>0</v>
      </c>
      <c r="O77" s="1215">
        <v>0</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570</v>
      </c>
      <c r="J79" s="1217"/>
      <c r="K79" s="1218">
        <v>11.4</v>
      </c>
      <c r="L79" s="1218">
        <v>10.1</v>
      </c>
      <c r="M79" s="1218">
        <v>9.1999999999999993</v>
      </c>
      <c r="N79" s="1218">
        <v>8.1999999999999993</v>
      </c>
      <c r="O79" s="1218">
        <v>7.8</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90" zoomScaleNormal="9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90" zoomScaleNormal="9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526</v>
      </c>
      <c r="G2" s="111"/>
      <c r="H2" s="112"/>
    </row>
    <row r="3" spans="1:8" x14ac:dyDescent="0.15">
      <c r="A3" s="108" t="s">
        <v>519</v>
      </c>
      <c r="B3" s="113"/>
      <c r="C3" s="114"/>
      <c r="D3" s="115">
        <v>93614</v>
      </c>
      <c r="E3" s="116"/>
      <c r="F3" s="117">
        <v>216155</v>
      </c>
      <c r="G3" s="118"/>
      <c r="H3" s="119"/>
    </row>
    <row r="4" spans="1:8" x14ac:dyDescent="0.15">
      <c r="A4" s="120"/>
      <c r="B4" s="121"/>
      <c r="C4" s="122"/>
      <c r="D4" s="123">
        <v>68943</v>
      </c>
      <c r="E4" s="124"/>
      <c r="F4" s="125">
        <v>108827</v>
      </c>
      <c r="G4" s="126"/>
      <c r="H4" s="127"/>
    </row>
    <row r="5" spans="1:8" x14ac:dyDescent="0.15">
      <c r="A5" s="108" t="s">
        <v>521</v>
      </c>
      <c r="B5" s="113"/>
      <c r="C5" s="114"/>
      <c r="D5" s="115">
        <v>89795</v>
      </c>
      <c r="E5" s="116"/>
      <c r="F5" s="117">
        <v>228305</v>
      </c>
      <c r="G5" s="118"/>
      <c r="H5" s="119"/>
    </row>
    <row r="6" spans="1:8" x14ac:dyDescent="0.15">
      <c r="A6" s="120"/>
      <c r="B6" s="121"/>
      <c r="C6" s="122"/>
      <c r="D6" s="123">
        <v>64150</v>
      </c>
      <c r="E6" s="124"/>
      <c r="F6" s="125">
        <v>86611</v>
      </c>
      <c r="G6" s="126"/>
      <c r="H6" s="127"/>
    </row>
    <row r="7" spans="1:8" x14ac:dyDescent="0.15">
      <c r="A7" s="108" t="s">
        <v>522</v>
      </c>
      <c r="B7" s="113"/>
      <c r="C7" s="114"/>
      <c r="D7" s="115">
        <v>215486</v>
      </c>
      <c r="E7" s="116"/>
      <c r="F7" s="117">
        <v>316331</v>
      </c>
      <c r="G7" s="118"/>
      <c r="H7" s="119"/>
    </row>
    <row r="8" spans="1:8" x14ac:dyDescent="0.15">
      <c r="A8" s="120"/>
      <c r="B8" s="121"/>
      <c r="C8" s="122"/>
      <c r="D8" s="123">
        <v>207539</v>
      </c>
      <c r="E8" s="124"/>
      <c r="F8" s="125">
        <v>106387</v>
      </c>
      <c r="G8" s="126"/>
      <c r="H8" s="127"/>
    </row>
    <row r="9" spans="1:8" x14ac:dyDescent="0.15">
      <c r="A9" s="108" t="s">
        <v>523</v>
      </c>
      <c r="B9" s="113"/>
      <c r="C9" s="114"/>
      <c r="D9" s="115">
        <v>200363</v>
      </c>
      <c r="E9" s="116"/>
      <c r="F9" s="117">
        <v>333013</v>
      </c>
      <c r="G9" s="118"/>
      <c r="H9" s="119"/>
    </row>
    <row r="10" spans="1:8" x14ac:dyDescent="0.15">
      <c r="A10" s="120"/>
      <c r="B10" s="121"/>
      <c r="C10" s="122"/>
      <c r="D10" s="123">
        <v>133682</v>
      </c>
      <c r="E10" s="124"/>
      <c r="F10" s="125">
        <v>126732</v>
      </c>
      <c r="G10" s="126"/>
      <c r="H10" s="127"/>
    </row>
    <row r="11" spans="1:8" x14ac:dyDescent="0.15">
      <c r="A11" s="108" t="s">
        <v>524</v>
      </c>
      <c r="B11" s="113"/>
      <c r="C11" s="114"/>
      <c r="D11" s="115">
        <v>332838</v>
      </c>
      <c r="E11" s="116"/>
      <c r="F11" s="117">
        <v>280458</v>
      </c>
      <c r="G11" s="118"/>
      <c r="H11" s="119"/>
    </row>
    <row r="12" spans="1:8" x14ac:dyDescent="0.15">
      <c r="A12" s="120"/>
      <c r="B12" s="121"/>
      <c r="C12" s="128"/>
      <c r="D12" s="123">
        <v>89866</v>
      </c>
      <c r="E12" s="124"/>
      <c r="F12" s="125">
        <v>127286</v>
      </c>
      <c r="G12" s="126"/>
      <c r="H12" s="127"/>
    </row>
    <row r="13" spans="1:8" x14ac:dyDescent="0.15">
      <c r="A13" s="108"/>
      <c r="B13" s="113"/>
      <c r="C13" s="129"/>
      <c r="D13" s="130">
        <v>186419</v>
      </c>
      <c r="E13" s="131"/>
      <c r="F13" s="132">
        <v>274852</v>
      </c>
      <c r="G13" s="133"/>
      <c r="H13" s="119"/>
    </row>
    <row r="14" spans="1:8" x14ac:dyDescent="0.15">
      <c r="A14" s="120"/>
      <c r="B14" s="121"/>
      <c r="C14" s="122"/>
      <c r="D14" s="123">
        <v>112836</v>
      </c>
      <c r="E14" s="124"/>
      <c r="F14" s="125">
        <v>111169</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6.65</v>
      </c>
      <c r="C19" s="134">
        <f>ROUND(VALUE(SUBSTITUTE(実質収支比率等に係る経年分析!G$48,"▲","-")),2)</f>
        <v>8.26</v>
      </c>
      <c r="D19" s="134">
        <f>ROUND(VALUE(SUBSTITUTE(実質収支比率等に係る経年分析!H$48,"▲","-")),2)</f>
        <v>10.1</v>
      </c>
      <c r="E19" s="134">
        <f>ROUND(VALUE(SUBSTITUTE(実質収支比率等に係る経年分析!I$48,"▲","-")),2)</f>
        <v>8.8800000000000008</v>
      </c>
      <c r="F19" s="134">
        <f>ROUND(VALUE(SUBSTITUTE(実質収支比率等に係る経年分析!J$48,"▲","-")),2)</f>
        <v>10.9</v>
      </c>
    </row>
    <row r="20" spans="1:11" x14ac:dyDescent="0.15">
      <c r="A20" s="134" t="s">
        <v>42</v>
      </c>
      <c r="B20" s="134">
        <f>ROUND(VALUE(SUBSTITUTE(実質収支比率等に係る経年分析!F$47,"▲","-")),2)</f>
        <v>48.35</v>
      </c>
      <c r="C20" s="134">
        <f>ROUND(VALUE(SUBSTITUTE(実質収支比率等に係る経年分析!G$47,"▲","-")),2)</f>
        <v>51.07</v>
      </c>
      <c r="D20" s="134">
        <f>ROUND(VALUE(SUBSTITUTE(実質収支比率等に係る経年分析!H$47,"▲","-")),2)</f>
        <v>48.63</v>
      </c>
      <c r="E20" s="134">
        <f>ROUND(VALUE(SUBSTITUTE(実質収支比率等に係る経年分析!I$47,"▲","-")),2)</f>
        <v>44.5</v>
      </c>
      <c r="F20" s="134">
        <f>ROUND(VALUE(SUBSTITUTE(実質収支比率等に係る経年分析!J$47,"▲","-")),2)</f>
        <v>36.46</v>
      </c>
    </row>
    <row r="21" spans="1:11" x14ac:dyDescent="0.15">
      <c r="A21" s="134" t="s">
        <v>43</v>
      </c>
      <c r="B21" s="134">
        <f>IF(ISNUMBER(VALUE(SUBSTITUTE(実質収支比率等に係る経年分析!F$49,"▲","-"))),ROUND(VALUE(SUBSTITUTE(実質収支比率等に係る経年分析!F$49,"▲","-")),2),NA())</f>
        <v>-0.44</v>
      </c>
      <c r="C21" s="134">
        <f>IF(ISNUMBER(VALUE(SUBSTITUTE(実質収支比率等に係る経年分析!G$49,"▲","-"))),ROUND(VALUE(SUBSTITUTE(実質収支比率等に係る経年分析!G$49,"▲","-")),2),NA())</f>
        <v>1.73</v>
      </c>
      <c r="D21" s="134">
        <f>IF(ISNUMBER(VALUE(SUBSTITUTE(実質収支比率等に係る経年分析!H$49,"▲","-"))),ROUND(VALUE(SUBSTITUTE(実質収支比率等に係る経年分析!H$49,"▲","-")),2),NA())</f>
        <v>-6.58</v>
      </c>
      <c r="E21" s="134">
        <f>IF(ISNUMBER(VALUE(SUBSTITUTE(実質収支比率等に係る経年分析!I$49,"▲","-"))),ROUND(VALUE(SUBSTITUTE(実質収支比率等に係る経年分析!I$49,"▲","-")),2),NA())</f>
        <v>-13.57</v>
      </c>
      <c r="F21" s="134">
        <f>IF(ISNUMBER(VALUE(SUBSTITUTE(実質収支比率等に係る経年分析!J$49,"▲","-"))),ROUND(VALUE(SUBSTITUTE(実質収支比率等に係る経年分析!J$49,"▲","-")),2),NA())</f>
        <v>-9.6300000000000008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下水道事業等特別会計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0.14000000000000001</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0.28999999999999998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0.28000000000000003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0.27</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0.65</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2.0299999999999998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3.39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2.2200000000000002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v>
      </c>
    </row>
    <row r="34" spans="1:16" x14ac:dyDescent="0.15">
      <c r="A34" s="135" t="str">
        <f>IF(連結実質赤字比率に係る赤字・黒字の構成分析!C$36="",NA(),連結実質赤字比率に係る赤字・黒字の構成分析!C$36)</f>
        <v>観光施設事業特別会計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5.51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5.57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5.44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5.39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6.64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8.26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8.8800000000000008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10.89</v>
      </c>
    </row>
    <row r="36" spans="1:16" x14ac:dyDescent="0.15">
      <c r="A36" s="135" t="str">
        <f>IF(連結実質赤字比率に係る赤字・黒字の構成分析!C$34="",NA(),連結実質赤字比率に係る赤字・黒字の構成分析!C$34)</f>
        <v>後期高齢者医療特別会計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0.05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0.06</v>
      </c>
      <c r="J36" s="135">
        <f>IF(ROUND(VALUE(SUBSTITUTE(連結実質赤字比率に係る赤字・黒字の構成分析!J$34,"▲", "-")), 2) &lt; 0, ABS(ROUND(VALUE(SUBSTITUTE(連結実質赤字比率に係る赤字・黒字の構成分析!J$34,"▲", "-")), 2)), NA())</f>
        <v>0.06</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383</v>
      </c>
      <c r="E42" s="136"/>
      <c r="F42" s="136"/>
      <c r="G42" s="136">
        <f>'実質公債費比率（分子）の構造'!L$52</f>
        <v>367</v>
      </c>
      <c r="H42" s="136"/>
      <c r="I42" s="136"/>
      <c r="J42" s="136">
        <f>'実質公債費比率（分子）の構造'!M$52</f>
        <v>357</v>
      </c>
      <c r="K42" s="136"/>
      <c r="L42" s="136"/>
      <c r="M42" s="136">
        <f>'実質公債費比率（分子）の構造'!N$52</f>
        <v>317</v>
      </c>
      <c r="N42" s="136"/>
      <c r="O42" s="136"/>
      <c r="P42" s="136">
        <f>'実質公債費比率（分子）の構造'!O$52</f>
        <v>285</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21</v>
      </c>
      <c r="C44" s="136"/>
      <c r="D44" s="136"/>
      <c r="E44" s="136">
        <f>'実質公債費比率（分子）の構造'!L$50</f>
        <v>20</v>
      </c>
      <c r="F44" s="136"/>
      <c r="G44" s="136"/>
      <c r="H44" s="136">
        <f>'実質公債費比率（分子）の構造'!M$50</f>
        <v>11</v>
      </c>
      <c r="I44" s="136"/>
      <c r="J44" s="136"/>
      <c r="K44" s="136">
        <f>'実質公債費比率（分子）の構造'!N$50</f>
        <v>11</v>
      </c>
      <c r="L44" s="136"/>
      <c r="M44" s="136"/>
      <c r="N44" s="136">
        <f>'実質公債費比率（分子）の構造'!O$50</f>
        <v>1</v>
      </c>
      <c r="O44" s="136"/>
      <c r="P44" s="136"/>
    </row>
    <row r="45" spans="1:16" x14ac:dyDescent="0.15">
      <c r="A45" s="136" t="s">
        <v>53</v>
      </c>
      <c r="B45" s="136">
        <f>'実質公債費比率（分子）の構造'!K$49</f>
        <v>147</v>
      </c>
      <c r="C45" s="136"/>
      <c r="D45" s="136"/>
      <c r="E45" s="136">
        <f>'実質公債費比率（分子）の構造'!L$49</f>
        <v>125</v>
      </c>
      <c r="F45" s="136"/>
      <c r="G45" s="136"/>
      <c r="H45" s="136">
        <f>'実質公債費比率（分子）の構造'!M$49</f>
        <v>125</v>
      </c>
      <c r="I45" s="136"/>
      <c r="J45" s="136"/>
      <c r="K45" s="136">
        <f>'実質公債費比率（分子）の構造'!N$49</f>
        <v>23</v>
      </c>
      <c r="L45" s="136"/>
      <c r="M45" s="136"/>
      <c r="N45" s="136">
        <f>'実質公債費比率（分子）の構造'!O$49</f>
        <v>2</v>
      </c>
      <c r="O45" s="136"/>
      <c r="P45" s="136"/>
    </row>
    <row r="46" spans="1:16" x14ac:dyDescent="0.15">
      <c r="A46" s="136" t="s">
        <v>54</v>
      </c>
      <c r="B46" s="136">
        <f>'実質公債費比率（分子）の構造'!K$48</f>
        <v>82</v>
      </c>
      <c r="C46" s="136"/>
      <c r="D46" s="136"/>
      <c r="E46" s="136">
        <f>'実質公債費比率（分子）の構造'!L$48</f>
        <v>69</v>
      </c>
      <c r="F46" s="136"/>
      <c r="G46" s="136"/>
      <c r="H46" s="136">
        <f>'実質公債費比率（分子）の構造'!M$48</f>
        <v>57</v>
      </c>
      <c r="I46" s="136"/>
      <c r="J46" s="136"/>
      <c r="K46" s="136">
        <f>'実質公債費比率（分子）の構造'!N$48</f>
        <v>49</v>
      </c>
      <c r="L46" s="136"/>
      <c r="M46" s="136"/>
      <c r="N46" s="136">
        <f>'実質公債費比率（分子）の構造'!O$48</f>
        <v>39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321</v>
      </c>
      <c r="C49" s="136"/>
      <c r="D49" s="136"/>
      <c r="E49" s="136">
        <f>'実質公債費比率（分子）の構造'!L$45</f>
        <v>327</v>
      </c>
      <c r="F49" s="136"/>
      <c r="G49" s="136"/>
      <c r="H49" s="136">
        <f>'実質公債費比率（分子）の構造'!M$45</f>
        <v>351</v>
      </c>
      <c r="I49" s="136"/>
      <c r="J49" s="136"/>
      <c r="K49" s="136">
        <f>'実質公債費比率（分子）の構造'!N$45</f>
        <v>284</v>
      </c>
      <c r="L49" s="136"/>
      <c r="M49" s="136"/>
      <c r="N49" s="136">
        <f>'実質公債費比率（分子）の構造'!O$45</f>
        <v>266</v>
      </c>
      <c r="O49" s="136"/>
      <c r="P49" s="136"/>
    </row>
    <row r="50" spans="1:16" x14ac:dyDescent="0.15">
      <c r="A50" s="136" t="s">
        <v>58</v>
      </c>
      <c r="B50" s="136" t="e">
        <f>NA()</f>
        <v>#N/A</v>
      </c>
      <c r="C50" s="136">
        <f>IF(ISNUMBER('実質公債費比率（分子）の構造'!K$53),'実質公債費比率（分子）の構造'!K$53,NA())</f>
        <v>188</v>
      </c>
      <c r="D50" s="136" t="e">
        <f>NA()</f>
        <v>#N/A</v>
      </c>
      <c r="E50" s="136" t="e">
        <f>NA()</f>
        <v>#N/A</v>
      </c>
      <c r="F50" s="136">
        <f>IF(ISNUMBER('実質公債費比率（分子）の構造'!L$53),'実質公債費比率（分子）の構造'!L$53,NA())</f>
        <v>174</v>
      </c>
      <c r="G50" s="136" t="e">
        <f>NA()</f>
        <v>#N/A</v>
      </c>
      <c r="H50" s="136" t="e">
        <f>NA()</f>
        <v>#N/A</v>
      </c>
      <c r="I50" s="136">
        <f>IF(ISNUMBER('実質公債費比率（分子）の構造'!M$53),'実質公債費比率（分子）の構造'!M$53,NA())</f>
        <v>187</v>
      </c>
      <c r="J50" s="136" t="e">
        <f>NA()</f>
        <v>#N/A</v>
      </c>
      <c r="K50" s="136" t="e">
        <f>NA()</f>
        <v>#N/A</v>
      </c>
      <c r="L50" s="136">
        <f>IF(ISNUMBER('実質公債費比率（分子）の構造'!N$53),'実質公債費比率（分子）の構造'!N$53,NA())</f>
        <v>50</v>
      </c>
      <c r="M50" s="136" t="e">
        <f>NA()</f>
        <v>#N/A</v>
      </c>
      <c r="N50" s="136" t="e">
        <f>NA()</f>
        <v>#N/A</v>
      </c>
      <c r="O50" s="136">
        <f>IF(ISNUMBER('実質公債費比率（分子）の構造'!O$53),'実質公債費比率（分子）の構造'!O$53,NA())</f>
        <v>23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3135</v>
      </c>
      <c r="E56" s="135"/>
      <c r="F56" s="135"/>
      <c r="G56" s="135">
        <f>'将来負担比率（分子）の構造'!J$51</f>
        <v>3147</v>
      </c>
      <c r="H56" s="135"/>
      <c r="I56" s="135"/>
      <c r="J56" s="135">
        <f>'将来負担比率（分子）の構造'!K$51</f>
        <v>3266</v>
      </c>
      <c r="K56" s="135"/>
      <c r="L56" s="135"/>
      <c r="M56" s="135">
        <f>'将来負担比率（分子）の構造'!L$51</f>
        <v>3420</v>
      </c>
      <c r="N56" s="135"/>
      <c r="O56" s="135"/>
      <c r="P56" s="135">
        <f>'将来負担比率（分子）の構造'!M$51</f>
        <v>3699</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1840</v>
      </c>
      <c r="E58" s="135"/>
      <c r="F58" s="135"/>
      <c r="G58" s="135">
        <f>'将来負担比率（分子）の構造'!J$49</f>
        <v>2044</v>
      </c>
      <c r="H58" s="135"/>
      <c r="I58" s="135"/>
      <c r="J58" s="135">
        <f>'将来負担比率（分子）の構造'!K$49</f>
        <v>1984</v>
      </c>
      <c r="K58" s="135"/>
      <c r="L58" s="135"/>
      <c r="M58" s="135">
        <f>'将来負担比率（分子）の構造'!L$49</f>
        <v>1869</v>
      </c>
      <c r="N58" s="135"/>
      <c r="O58" s="135"/>
      <c r="P58" s="135">
        <f>'将来負担比率（分子）の構造'!M$49</f>
        <v>1613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571</v>
      </c>
      <c r="C62" s="135"/>
      <c r="D62" s="135"/>
      <c r="E62" s="135">
        <f>'将来負担比率（分子）の構造'!J$45</f>
        <v>744</v>
      </c>
      <c r="F62" s="135"/>
      <c r="G62" s="135"/>
      <c r="H62" s="135">
        <f>'将来負担比率（分子）の構造'!K$45</f>
        <v>568</v>
      </c>
      <c r="I62" s="135"/>
      <c r="J62" s="135"/>
      <c r="K62" s="135">
        <f>'将来負担比率（分子）の構造'!L$45</f>
        <v>594</v>
      </c>
      <c r="L62" s="135"/>
      <c r="M62" s="135"/>
      <c r="N62" s="135">
        <f>'将来負担比率（分子）の構造'!M$45</f>
        <v>399</v>
      </c>
      <c r="O62" s="135"/>
      <c r="P62" s="135"/>
    </row>
    <row r="63" spans="1:16" x14ac:dyDescent="0.15">
      <c r="A63" s="135" t="s">
        <v>27</v>
      </c>
      <c r="B63" s="135">
        <f>'将来負担比率（分子）の構造'!I$44</f>
        <v>276</v>
      </c>
      <c r="C63" s="135"/>
      <c r="D63" s="135"/>
      <c r="E63" s="135">
        <f>'将来負担比率（分子）の構造'!J$44</f>
        <v>133</v>
      </c>
      <c r="F63" s="135"/>
      <c r="G63" s="135"/>
      <c r="H63" s="135">
        <f>'将来負担比率（分子）の構造'!K$44</f>
        <v>32</v>
      </c>
      <c r="I63" s="135"/>
      <c r="J63" s="135"/>
      <c r="K63" s="135">
        <f>'将来負担比率（分子）の構造'!L$44</f>
        <v>29</v>
      </c>
      <c r="L63" s="135"/>
      <c r="M63" s="135"/>
      <c r="N63" s="135">
        <f>'将来負担比率（分子）の構造'!M$44</f>
        <v>30</v>
      </c>
      <c r="O63" s="135"/>
      <c r="P63" s="135"/>
    </row>
    <row r="64" spans="1:16" x14ac:dyDescent="0.15">
      <c r="A64" s="135" t="s">
        <v>26</v>
      </c>
      <c r="B64" s="135">
        <f>'将来負担比率（分子）の構造'!I$43</f>
        <v>641</v>
      </c>
      <c r="C64" s="135"/>
      <c r="D64" s="135"/>
      <c r="E64" s="135">
        <f>'将来負担比率（分子）の構造'!J$43</f>
        <v>576</v>
      </c>
      <c r="F64" s="135"/>
      <c r="G64" s="135"/>
      <c r="H64" s="135">
        <f>'将来負担比率（分子）の構造'!K$43</f>
        <v>539</v>
      </c>
      <c r="I64" s="135"/>
      <c r="J64" s="135"/>
      <c r="K64" s="135">
        <f>'将来負担比率（分子）の構造'!L$43</f>
        <v>690</v>
      </c>
      <c r="L64" s="135"/>
      <c r="M64" s="135"/>
      <c r="N64" s="135">
        <f>'将来負担比率（分子）の構造'!M$43</f>
        <v>660</v>
      </c>
      <c r="O64" s="135"/>
      <c r="P64" s="135"/>
    </row>
    <row r="65" spans="1:16" x14ac:dyDescent="0.15">
      <c r="A65" s="135" t="s">
        <v>25</v>
      </c>
      <c r="B65" s="135">
        <f>'将来負担比率（分子）の構造'!I$42</f>
        <v>69</v>
      </c>
      <c r="C65" s="135"/>
      <c r="D65" s="135"/>
      <c r="E65" s="135">
        <f>'将来負担比率（分子）の構造'!J$42</f>
        <v>47</v>
      </c>
      <c r="F65" s="135"/>
      <c r="G65" s="135"/>
      <c r="H65" s="135">
        <f>'将来負担比率（分子）の構造'!K$42</f>
        <v>36</v>
      </c>
      <c r="I65" s="135"/>
      <c r="J65" s="135"/>
      <c r="K65" s="135">
        <f>'将来負担比率（分子）の構造'!L$42</f>
        <v>21</v>
      </c>
      <c r="L65" s="135"/>
      <c r="M65" s="135"/>
      <c r="N65" s="135">
        <f>'将来負担比率（分子）の構造'!M$42</f>
        <v>17</v>
      </c>
      <c r="O65" s="135"/>
      <c r="P65" s="135"/>
    </row>
    <row r="66" spans="1:16" x14ac:dyDescent="0.15">
      <c r="A66" s="135" t="s">
        <v>24</v>
      </c>
      <c r="B66" s="135">
        <f>'将来負担比率（分子）の構造'!I$41</f>
        <v>2848</v>
      </c>
      <c r="C66" s="135"/>
      <c r="D66" s="135"/>
      <c r="E66" s="135">
        <f>'将来負担比率（分子）の構造'!J$41</f>
        <v>2958</v>
      </c>
      <c r="F66" s="135"/>
      <c r="G66" s="135"/>
      <c r="H66" s="135">
        <f>'将来負担比率（分子）の構造'!K$41</f>
        <v>3097</v>
      </c>
      <c r="I66" s="135"/>
      <c r="J66" s="135"/>
      <c r="K66" s="135">
        <f>'将来負担比率（分子）の構造'!L$41</f>
        <v>3384</v>
      </c>
      <c r="L66" s="135"/>
      <c r="M66" s="135"/>
      <c r="N66" s="135">
        <f>'将来負担比率（分子）の構造'!M$41</f>
        <v>3843</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568753</v>
      </c>
      <c r="S5" s="669"/>
      <c r="T5" s="669"/>
      <c r="U5" s="669"/>
      <c r="V5" s="669"/>
      <c r="W5" s="669"/>
      <c r="X5" s="669"/>
      <c r="Y5" s="716"/>
      <c r="Z5" s="729">
        <v>11.1</v>
      </c>
      <c r="AA5" s="729"/>
      <c r="AB5" s="729"/>
      <c r="AC5" s="729"/>
      <c r="AD5" s="730">
        <v>568753</v>
      </c>
      <c r="AE5" s="730"/>
      <c r="AF5" s="730"/>
      <c r="AG5" s="730"/>
      <c r="AH5" s="730"/>
      <c r="AI5" s="730"/>
      <c r="AJ5" s="730"/>
      <c r="AK5" s="730"/>
      <c r="AL5" s="717">
        <v>22</v>
      </c>
      <c r="AM5" s="686"/>
      <c r="AN5" s="686"/>
      <c r="AO5" s="718"/>
      <c r="AP5" s="705" t="s">
        <v>206</v>
      </c>
      <c r="AQ5" s="706"/>
      <c r="AR5" s="706"/>
      <c r="AS5" s="706"/>
      <c r="AT5" s="706"/>
      <c r="AU5" s="706"/>
      <c r="AV5" s="706"/>
      <c r="AW5" s="706"/>
      <c r="AX5" s="706"/>
      <c r="AY5" s="706"/>
      <c r="AZ5" s="706"/>
      <c r="BA5" s="706"/>
      <c r="BB5" s="706"/>
      <c r="BC5" s="706"/>
      <c r="BD5" s="706"/>
      <c r="BE5" s="706"/>
      <c r="BF5" s="707"/>
      <c r="BG5" s="618">
        <v>563016</v>
      </c>
      <c r="BH5" s="619"/>
      <c r="BI5" s="619"/>
      <c r="BJ5" s="619"/>
      <c r="BK5" s="619"/>
      <c r="BL5" s="619"/>
      <c r="BM5" s="619"/>
      <c r="BN5" s="620"/>
      <c r="BO5" s="671">
        <v>99</v>
      </c>
      <c r="BP5" s="671"/>
      <c r="BQ5" s="671"/>
      <c r="BR5" s="671"/>
      <c r="BS5" s="672">
        <v>1253</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64187</v>
      </c>
      <c r="S6" s="619"/>
      <c r="T6" s="619"/>
      <c r="U6" s="619"/>
      <c r="V6" s="619"/>
      <c r="W6" s="619"/>
      <c r="X6" s="619"/>
      <c r="Y6" s="620"/>
      <c r="Z6" s="671">
        <v>1.3</v>
      </c>
      <c r="AA6" s="671"/>
      <c r="AB6" s="671"/>
      <c r="AC6" s="671"/>
      <c r="AD6" s="672">
        <v>64187</v>
      </c>
      <c r="AE6" s="672"/>
      <c r="AF6" s="672"/>
      <c r="AG6" s="672"/>
      <c r="AH6" s="672"/>
      <c r="AI6" s="672"/>
      <c r="AJ6" s="672"/>
      <c r="AK6" s="672"/>
      <c r="AL6" s="641">
        <v>2.5</v>
      </c>
      <c r="AM6" s="673"/>
      <c r="AN6" s="673"/>
      <c r="AO6" s="674"/>
      <c r="AP6" s="615" t="s">
        <v>211</v>
      </c>
      <c r="AQ6" s="616"/>
      <c r="AR6" s="616"/>
      <c r="AS6" s="616"/>
      <c r="AT6" s="616"/>
      <c r="AU6" s="616"/>
      <c r="AV6" s="616"/>
      <c r="AW6" s="616"/>
      <c r="AX6" s="616"/>
      <c r="AY6" s="616"/>
      <c r="AZ6" s="616"/>
      <c r="BA6" s="616"/>
      <c r="BB6" s="616"/>
      <c r="BC6" s="616"/>
      <c r="BD6" s="616"/>
      <c r="BE6" s="616"/>
      <c r="BF6" s="617"/>
      <c r="BG6" s="618">
        <v>563016</v>
      </c>
      <c r="BH6" s="619"/>
      <c r="BI6" s="619"/>
      <c r="BJ6" s="619"/>
      <c r="BK6" s="619"/>
      <c r="BL6" s="619"/>
      <c r="BM6" s="619"/>
      <c r="BN6" s="620"/>
      <c r="BO6" s="671">
        <v>99</v>
      </c>
      <c r="BP6" s="671"/>
      <c r="BQ6" s="671"/>
      <c r="BR6" s="671"/>
      <c r="BS6" s="672">
        <v>1253</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74737</v>
      </c>
      <c r="CS6" s="619"/>
      <c r="CT6" s="619"/>
      <c r="CU6" s="619"/>
      <c r="CV6" s="619"/>
      <c r="CW6" s="619"/>
      <c r="CX6" s="619"/>
      <c r="CY6" s="620"/>
      <c r="CZ6" s="671">
        <v>1.6</v>
      </c>
      <c r="DA6" s="671"/>
      <c r="DB6" s="671"/>
      <c r="DC6" s="671"/>
      <c r="DD6" s="624" t="s">
        <v>213</v>
      </c>
      <c r="DE6" s="619"/>
      <c r="DF6" s="619"/>
      <c r="DG6" s="619"/>
      <c r="DH6" s="619"/>
      <c r="DI6" s="619"/>
      <c r="DJ6" s="619"/>
      <c r="DK6" s="619"/>
      <c r="DL6" s="619"/>
      <c r="DM6" s="619"/>
      <c r="DN6" s="619"/>
      <c r="DO6" s="619"/>
      <c r="DP6" s="620"/>
      <c r="DQ6" s="624">
        <v>74737</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587</v>
      </c>
      <c r="S7" s="619"/>
      <c r="T7" s="619"/>
      <c r="U7" s="619"/>
      <c r="V7" s="619"/>
      <c r="W7" s="619"/>
      <c r="X7" s="619"/>
      <c r="Y7" s="620"/>
      <c r="Z7" s="671">
        <v>0</v>
      </c>
      <c r="AA7" s="671"/>
      <c r="AB7" s="671"/>
      <c r="AC7" s="671"/>
      <c r="AD7" s="672">
        <v>587</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174580</v>
      </c>
      <c r="BH7" s="619"/>
      <c r="BI7" s="619"/>
      <c r="BJ7" s="619"/>
      <c r="BK7" s="619"/>
      <c r="BL7" s="619"/>
      <c r="BM7" s="619"/>
      <c r="BN7" s="620"/>
      <c r="BO7" s="671">
        <v>30.7</v>
      </c>
      <c r="BP7" s="671"/>
      <c r="BQ7" s="671"/>
      <c r="BR7" s="671"/>
      <c r="BS7" s="672">
        <v>1253</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750079</v>
      </c>
      <c r="CS7" s="619"/>
      <c r="CT7" s="619"/>
      <c r="CU7" s="619"/>
      <c r="CV7" s="619"/>
      <c r="CW7" s="619"/>
      <c r="CX7" s="619"/>
      <c r="CY7" s="620"/>
      <c r="CZ7" s="671">
        <v>15.8</v>
      </c>
      <c r="DA7" s="671"/>
      <c r="DB7" s="671"/>
      <c r="DC7" s="671"/>
      <c r="DD7" s="624">
        <v>15071</v>
      </c>
      <c r="DE7" s="619"/>
      <c r="DF7" s="619"/>
      <c r="DG7" s="619"/>
      <c r="DH7" s="619"/>
      <c r="DI7" s="619"/>
      <c r="DJ7" s="619"/>
      <c r="DK7" s="619"/>
      <c r="DL7" s="619"/>
      <c r="DM7" s="619"/>
      <c r="DN7" s="619"/>
      <c r="DO7" s="619"/>
      <c r="DP7" s="620"/>
      <c r="DQ7" s="624">
        <v>618733</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1859</v>
      </c>
      <c r="S8" s="619"/>
      <c r="T8" s="619"/>
      <c r="U8" s="619"/>
      <c r="V8" s="619"/>
      <c r="W8" s="619"/>
      <c r="X8" s="619"/>
      <c r="Y8" s="620"/>
      <c r="Z8" s="671">
        <v>0</v>
      </c>
      <c r="AA8" s="671"/>
      <c r="AB8" s="671"/>
      <c r="AC8" s="671"/>
      <c r="AD8" s="672">
        <v>1859</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8098</v>
      </c>
      <c r="BH8" s="619"/>
      <c r="BI8" s="619"/>
      <c r="BJ8" s="619"/>
      <c r="BK8" s="619"/>
      <c r="BL8" s="619"/>
      <c r="BM8" s="619"/>
      <c r="BN8" s="620"/>
      <c r="BO8" s="671">
        <v>1.4</v>
      </c>
      <c r="BP8" s="671"/>
      <c r="BQ8" s="671"/>
      <c r="BR8" s="671"/>
      <c r="BS8" s="624" t="s">
        <v>103</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820602</v>
      </c>
      <c r="CS8" s="619"/>
      <c r="CT8" s="619"/>
      <c r="CU8" s="619"/>
      <c r="CV8" s="619"/>
      <c r="CW8" s="619"/>
      <c r="CX8" s="619"/>
      <c r="CY8" s="620"/>
      <c r="CZ8" s="671">
        <v>17.3</v>
      </c>
      <c r="DA8" s="671"/>
      <c r="DB8" s="671"/>
      <c r="DC8" s="671"/>
      <c r="DD8" s="624">
        <v>55244</v>
      </c>
      <c r="DE8" s="619"/>
      <c r="DF8" s="619"/>
      <c r="DG8" s="619"/>
      <c r="DH8" s="619"/>
      <c r="DI8" s="619"/>
      <c r="DJ8" s="619"/>
      <c r="DK8" s="619"/>
      <c r="DL8" s="619"/>
      <c r="DM8" s="619"/>
      <c r="DN8" s="619"/>
      <c r="DO8" s="619"/>
      <c r="DP8" s="620"/>
      <c r="DQ8" s="624">
        <v>619359</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1885</v>
      </c>
      <c r="S9" s="619"/>
      <c r="T9" s="619"/>
      <c r="U9" s="619"/>
      <c r="V9" s="619"/>
      <c r="W9" s="619"/>
      <c r="X9" s="619"/>
      <c r="Y9" s="620"/>
      <c r="Z9" s="671">
        <v>0</v>
      </c>
      <c r="AA9" s="671"/>
      <c r="AB9" s="671"/>
      <c r="AC9" s="671"/>
      <c r="AD9" s="672">
        <v>1885</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131516</v>
      </c>
      <c r="BH9" s="619"/>
      <c r="BI9" s="619"/>
      <c r="BJ9" s="619"/>
      <c r="BK9" s="619"/>
      <c r="BL9" s="619"/>
      <c r="BM9" s="619"/>
      <c r="BN9" s="620"/>
      <c r="BO9" s="671">
        <v>23.1</v>
      </c>
      <c r="BP9" s="671"/>
      <c r="BQ9" s="671"/>
      <c r="BR9" s="671"/>
      <c r="BS9" s="624" t="s">
        <v>103</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392554</v>
      </c>
      <c r="CS9" s="619"/>
      <c r="CT9" s="619"/>
      <c r="CU9" s="619"/>
      <c r="CV9" s="619"/>
      <c r="CW9" s="619"/>
      <c r="CX9" s="619"/>
      <c r="CY9" s="620"/>
      <c r="CZ9" s="671">
        <v>8.3000000000000007</v>
      </c>
      <c r="DA9" s="671"/>
      <c r="DB9" s="671"/>
      <c r="DC9" s="671"/>
      <c r="DD9" s="624">
        <v>3967</v>
      </c>
      <c r="DE9" s="619"/>
      <c r="DF9" s="619"/>
      <c r="DG9" s="619"/>
      <c r="DH9" s="619"/>
      <c r="DI9" s="619"/>
      <c r="DJ9" s="619"/>
      <c r="DK9" s="619"/>
      <c r="DL9" s="619"/>
      <c r="DM9" s="619"/>
      <c r="DN9" s="619"/>
      <c r="DO9" s="619"/>
      <c r="DP9" s="620"/>
      <c r="DQ9" s="624">
        <v>387338</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97103</v>
      </c>
      <c r="S10" s="619"/>
      <c r="T10" s="619"/>
      <c r="U10" s="619"/>
      <c r="V10" s="619"/>
      <c r="W10" s="619"/>
      <c r="X10" s="619"/>
      <c r="Y10" s="620"/>
      <c r="Z10" s="671">
        <v>1.9</v>
      </c>
      <c r="AA10" s="671"/>
      <c r="AB10" s="671"/>
      <c r="AC10" s="671"/>
      <c r="AD10" s="672">
        <v>97103</v>
      </c>
      <c r="AE10" s="672"/>
      <c r="AF10" s="672"/>
      <c r="AG10" s="672"/>
      <c r="AH10" s="672"/>
      <c r="AI10" s="672"/>
      <c r="AJ10" s="672"/>
      <c r="AK10" s="672"/>
      <c r="AL10" s="641">
        <v>3.8</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12354</v>
      </c>
      <c r="BH10" s="619"/>
      <c r="BI10" s="619"/>
      <c r="BJ10" s="619"/>
      <c r="BK10" s="619"/>
      <c r="BL10" s="619"/>
      <c r="BM10" s="619"/>
      <c r="BN10" s="620"/>
      <c r="BO10" s="671">
        <v>2.2000000000000002</v>
      </c>
      <c r="BP10" s="671"/>
      <c r="BQ10" s="671"/>
      <c r="BR10" s="671"/>
      <c r="BS10" s="624" t="s">
        <v>103</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4559</v>
      </c>
      <c r="CS10" s="619"/>
      <c r="CT10" s="619"/>
      <c r="CU10" s="619"/>
      <c r="CV10" s="619"/>
      <c r="CW10" s="619"/>
      <c r="CX10" s="619"/>
      <c r="CY10" s="620"/>
      <c r="CZ10" s="671">
        <v>0.1</v>
      </c>
      <c r="DA10" s="671"/>
      <c r="DB10" s="671"/>
      <c r="DC10" s="671"/>
      <c r="DD10" s="624" t="s">
        <v>103</v>
      </c>
      <c r="DE10" s="619"/>
      <c r="DF10" s="619"/>
      <c r="DG10" s="619"/>
      <c r="DH10" s="619"/>
      <c r="DI10" s="619"/>
      <c r="DJ10" s="619"/>
      <c r="DK10" s="619"/>
      <c r="DL10" s="619"/>
      <c r="DM10" s="619"/>
      <c r="DN10" s="619"/>
      <c r="DO10" s="619"/>
      <c r="DP10" s="620"/>
      <c r="DQ10" s="624">
        <v>51</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2425</v>
      </c>
      <c r="S11" s="619"/>
      <c r="T11" s="619"/>
      <c r="U11" s="619"/>
      <c r="V11" s="619"/>
      <c r="W11" s="619"/>
      <c r="X11" s="619"/>
      <c r="Y11" s="620"/>
      <c r="Z11" s="671">
        <v>0</v>
      </c>
      <c r="AA11" s="671"/>
      <c r="AB11" s="671"/>
      <c r="AC11" s="671"/>
      <c r="AD11" s="672">
        <v>2425</v>
      </c>
      <c r="AE11" s="672"/>
      <c r="AF11" s="672"/>
      <c r="AG11" s="672"/>
      <c r="AH11" s="672"/>
      <c r="AI11" s="672"/>
      <c r="AJ11" s="672"/>
      <c r="AK11" s="672"/>
      <c r="AL11" s="641">
        <v>0.1</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22612</v>
      </c>
      <c r="BH11" s="619"/>
      <c r="BI11" s="619"/>
      <c r="BJ11" s="619"/>
      <c r="BK11" s="619"/>
      <c r="BL11" s="619"/>
      <c r="BM11" s="619"/>
      <c r="BN11" s="620"/>
      <c r="BO11" s="671">
        <v>4</v>
      </c>
      <c r="BP11" s="671"/>
      <c r="BQ11" s="671"/>
      <c r="BR11" s="671"/>
      <c r="BS11" s="624">
        <v>1253</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260243</v>
      </c>
      <c r="CS11" s="619"/>
      <c r="CT11" s="619"/>
      <c r="CU11" s="619"/>
      <c r="CV11" s="619"/>
      <c r="CW11" s="619"/>
      <c r="CX11" s="619"/>
      <c r="CY11" s="620"/>
      <c r="CZ11" s="671">
        <v>5.5</v>
      </c>
      <c r="DA11" s="671"/>
      <c r="DB11" s="671"/>
      <c r="DC11" s="671"/>
      <c r="DD11" s="624">
        <v>105268</v>
      </c>
      <c r="DE11" s="619"/>
      <c r="DF11" s="619"/>
      <c r="DG11" s="619"/>
      <c r="DH11" s="619"/>
      <c r="DI11" s="619"/>
      <c r="DJ11" s="619"/>
      <c r="DK11" s="619"/>
      <c r="DL11" s="619"/>
      <c r="DM11" s="619"/>
      <c r="DN11" s="619"/>
      <c r="DO11" s="619"/>
      <c r="DP11" s="620"/>
      <c r="DQ11" s="624">
        <v>179058</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103</v>
      </c>
      <c r="S12" s="619"/>
      <c r="T12" s="619"/>
      <c r="U12" s="619"/>
      <c r="V12" s="619"/>
      <c r="W12" s="619"/>
      <c r="X12" s="619"/>
      <c r="Y12" s="620"/>
      <c r="Z12" s="671" t="s">
        <v>103</v>
      </c>
      <c r="AA12" s="671"/>
      <c r="AB12" s="671"/>
      <c r="AC12" s="671"/>
      <c r="AD12" s="672" t="s">
        <v>103</v>
      </c>
      <c r="AE12" s="672"/>
      <c r="AF12" s="672"/>
      <c r="AG12" s="672"/>
      <c r="AH12" s="672"/>
      <c r="AI12" s="672"/>
      <c r="AJ12" s="672"/>
      <c r="AK12" s="672"/>
      <c r="AL12" s="641" t="s">
        <v>103</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335811</v>
      </c>
      <c r="BH12" s="619"/>
      <c r="BI12" s="619"/>
      <c r="BJ12" s="619"/>
      <c r="BK12" s="619"/>
      <c r="BL12" s="619"/>
      <c r="BM12" s="619"/>
      <c r="BN12" s="620"/>
      <c r="BO12" s="671">
        <v>59</v>
      </c>
      <c r="BP12" s="671"/>
      <c r="BQ12" s="671"/>
      <c r="BR12" s="671"/>
      <c r="BS12" s="624" t="s">
        <v>103</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194391</v>
      </c>
      <c r="CS12" s="619"/>
      <c r="CT12" s="619"/>
      <c r="CU12" s="619"/>
      <c r="CV12" s="619"/>
      <c r="CW12" s="619"/>
      <c r="CX12" s="619"/>
      <c r="CY12" s="620"/>
      <c r="CZ12" s="671">
        <v>4.0999999999999996</v>
      </c>
      <c r="DA12" s="671"/>
      <c r="DB12" s="671"/>
      <c r="DC12" s="671"/>
      <c r="DD12" s="624">
        <v>3672</v>
      </c>
      <c r="DE12" s="619"/>
      <c r="DF12" s="619"/>
      <c r="DG12" s="619"/>
      <c r="DH12" s="619"/>
      <c r="DI12" s="619"/>
      <c r="DJ12" s="619"/>
      <c r="DK12" s="619"/>
      <c r="DL12" s="619"/>
      <c r="DM12" s="619"/>
      <c r="DN12" s="619"/>
      <c r="DO12" s="619"/>
      <c r="DP12" s="620"/>
      <c r="DQ12" s="624">
        <v>157283</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13707</v>
      </c>
      <c r="S13" s="619"/>
      <c r="T13" s="619"/>
      <c r="U13" s="619"/>
      <c r="V13" s="619"/>
      <c r="W13" s="619"/>
      <c r="X13" s="619"/>
      <c r="Y13" s="620"/>
      <c r="Z13" s="671">
        <v>0.3</v>
      </c>
      <c r="AA13" s="671"/>
      <c r="AB13" s="671"/>
      <c r="AC13" s="671"/>
      <c r="AD13" s="672">
        <v>13707</v>
      </c>
      <c r="AE13" s="672"/>
      <c r="AF13" s="672"/>
      <c r="AG13" s="672"/>
      <c r="AH13" s="672"/>
      <c r="AI13" s="672"/>
      <c r="AJ13" s="672"/>
      <c r="AK13" s="672"/>
      <c r="AL13" s="641">
        <v>0.5</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324573</v>
      </c>
      <c r="BH13" s="619"/>
      <c r="BI13" s="619"/>
      <c r="BJ13" s="619"/>
      <c r="BK13" s="619"/>
      <c r="BL13" s="619"/>
      <c r="BM13" s="619"/>
      <c r="BN13" s="620"/>
      <c r="BO13" s="671">
        <v>57.1</v>
      </c>
      <c r="BP13" s="671"/>
      <c r="BQ13" s="671"/>
      <c r="BR13" s="671"/>
      <c r="BS13" s="624" t="s">
        <v>103</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515198</v>
      </c>
      <c r="CS13" s="619"/>
      <c r="CT13" s="619"/>
      <c r="CU13" s="619"/>
      <c r="CV13" s="619"/>
      <c r="CW13" s="619"/>
      <c r="CX13" s="619"/>
      <c r="CY13" s="620"/>
      <c r="CZ13" s="671">
        <v>10.9</v>
      </c>
      <c r="DA13" s="671"/>
      <c r="DB13" s="671"/>
      <c r="DC13" s="671"/>
      <c r="DD13" s="624">
        <v>417628</v>
      </c>
      <c r="DE13" s="619"/>
      <c r="DF13" s="619"/>
      <c r="DG13" s="619"/>
      <c r="DH13" s="619"/>
      <c r="DI13" s="619"/>
      <c r="DJ13" s="619"/>
      <c r="DK13" s="619"/>
      <c r="DL13" s="619"/>
      <c r="DM13" s="619"/>
      <c r="DN13" s="619"/>
      <c r="DO13" s="619"/>
      <c r="DP13" s="620"/>
      <c r="DQ13" s="624">
        <v>402975</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103</v>
      </c>
      <c r="S14" s="619"/>
      <c r="T14" s="619"/>
      <c r="U14" s="619"/>
      <c r="V14" s="619"/>
      <c r="W14" s="619"/>
      <c r="X14" s="619"/>
      <c r="Y14" s="620"/>
      <c r="Z14" s="671" t="s">
        <v>103</v>
      </c>
      <c r="AA14" s="671"/>
      <c r="AB14" s="671"/>
      <c r="AC14" s="671"/>
      <c r="AD14" s="672" t="s">
        <v>103</v>
      </c>
      <c r="AE14" s="672"/>
      <c r="AF14" s="672"/>
      <c r="AG14" s="672"/>
      <c r="AH14" s="672"/>
      <c r="AI14" s="672"/>
      <c r="AJ14" s="672"/>
      <c r="AK14" s="672"/>
      <c r="AL14" s="641" t="s">
        <v>103</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15965</v>
      </c>
      <c r="BH14" s="619"/>
      <c r="BI14" s="619"/>
      <c r="BJ14" s="619"/>
      <c r="BK14" s="619"/>
      <c r="BL14" s="619"/>
      <c r="BM14" s="619"/>
      <c r="BN14" s="620"/>
      <c r="BO14" s="671">
        <v>2.8</v>
      </c>
      <c r="BP14" s="671"/>
      <c r="BQ14" s="671"/>
      <c r="BR14" s="671"/>
      <c r="BS14" s="624" t="s">
        <v>103</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141980</v>
      </c>
      <c r="CS14" s="619"/>
      <c r="CT14" s="619"/>
      <c r="CU14" s="619"/>
      <c r="CV14" s="619"/>
      <c r="CW14" s="619"/>
      <c r="CX14" s="619"/>
      <c r="CY14" s="620"/>
      <c r="CZ14" s="671">
        <v>3</v>
      </c>
      <c r="DA14" s="671"/>
      <c r="DB14" s="671"/>
      <c r="DC14" s="671"/>
      <c r="DD14" s="624">
        <v>5788</v>
      </c>
      <c r="DE14" s="619"/>
      <c r="DF14" s="619"/>
      <c r="DG14" s="619"/>
      <c r="DH14" s="619"/>
      <c r="DI14" s="619"/>
      <c r="DJ14" s="619"/>
      <c r="DK14" s="619"/>
      <c r="DL14" s="619"/>
      <c r="DM14" s="619"/>
      <c r="DN14" s="619"/>
      <c r="DO14" s="619"/>
      <c r="DP14" s="620"/>
      <c r="DQ14" s="624">
        <v>141980</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557</v>
      </c>
      <c r="S15" s="619"/>
      <c r="T15" s="619"/>
      <c r="U15" s="619"/>
      <c r="V15" s="619"/>
      <c r="W15" s="619"/>
      <c r="X15" s="619"/>
      <c r="Y15" s="620"/>
      <c r="Z15" s="671">
        <v>0</v>
      </c>
      <c r="AA15" s="671"/>
      <c r="AB15" s="671"/>
      <c r="AC15" s="671"/>
      <c r="AD15" s="672">
        <v>557</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36660</v>
      </c>
      <c r="BH15" s="619"/>
      <c r="BI15" s="619"/>
      <c r="BJ15" s="619"/>
      <c r="BK15" s="619"/>
      <c r="BL15" s="619"/>
      <c r="BM15" s="619"/>
      <c r="BN15" s="620"/>
      <c r="BO15" s="671">
        <v>6.4</v>
      </c>
      <c r="BP15" s="671"/>
      <c r="BQ15" s="671"/>
      <c r="BR15" s="671"/>
      <c r="BS15" s="624" t="s">
        <v>103</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1327190</v>
      </c>
      <c r="CS15" s="619"/>
      <c r="CT15" s="619"/>
      <c r="CU15" s="619"/>
      <c r="CV15" s="619"/>
      <c r="CW15" s="619"/>
      <c r="CX15" s="619"/>
      <c r="CY15" s="620"/>
      <c r="CZ15" s="671">
        <v>28</v>
      </c>
      <c r="DA15" s="671"/>
      <c r="DB15" s="671"/>
      <c r="DC15" s="671"/>
      <c r="DD15" s="624">
        <v>968351</v>
      </c>
      <c r="DE15" s="619"/>
      <c r="DF15" s="619"/>
      <c r="DG15" s="619"/>
      <c r="DH15" s="619"/>
      <c r="DI15" s="619"/>
      <c r="DJ15" s="619"/>
      <c r="DK15" s="619"/>
      <c r="DL15" s="619"/>
      <c r="DM15" s="619"/>
      <c r="DN15" s="619"/>
      <c r="DO15" s="619"/>
      <c r="DP15" s="620"/>
      <c r="DQ15" s="624">
        <v>450092</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1998675</v>
      </c>
      <c r="S16" s="619"/>
      <c r="T16" s="619"/>
      <c r="U16" s="619"/>
      <c r="V16" s="619"/>
      <c r="W16" s="619"/>
      <c r="X16" s="619"/>
      <c r="Y16" s="620"/>
      <c r="Z16" s="671">
        <v>39.200000000000003</v>
      </c>
      <c r="AA16" s="671"/>
      <c r="AB16" s="671"/>
      <c r="AC16" s="671"/>
      <c r="AD16" s="672">
        <v>1820502</v>
      </c>
      <c r="AE16" s="672"/>
      <c r="AF16" s="672"/>
      <c r="AG16" s="672"/>
      <c r="AH16" s="672"/>
      <c r="AI16" s="672"/>
      <c r="AJ16" s="672"/>
      <c r="AK16" s="672"/>
      <c r="AL16" s="641">
        <v>70.599999999999994</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103</v>
      </c>
      <c r="BH16" s="619"/>
      <c r="BI16" s="619"/>
      <c r="BJ16" s="619"/>
      <c r="BK16" s="619"/>
      <c r="BL16" s="619"/>
      <c r="BM16" s="619"/>
      <c r="BN16" s="620"/>
      <c r="BO16" s="671" t="s">
        <v>103</v>
      </c>
      <c r="BP16" s="671"/>
      <c r="BQ16" s="671"/>
      <c r="BR16" s="671"/>
      <c r="BS16" s="624" t="s">
        <v>103</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103</v>
      </c>
      <c r="CS16" s="619"/>
      <c r="CT16" s="619"/>
      <c r="CU16" s="619"/>
      <c r="CV16" s="619"/>
      <c r="CW16" s="619"/>
      <c r="CX16" s="619"/>
      <c r="CY16" s="620"/>
      <c r="CZ16" s="671" t="s">
        <v>103</v>
      </c>
      <c r="DA16" s="671"/>
      <c r="DB16" s="671"/>
      <c r="DC16" s="671"/>
      <c r="DD16" s="624" t="s">
        <v>103</v>
      </c>
      <c r="DE16" s="619"/>
      <c r="DF16" s="619"/>
      <c r="DG16" s="619"/>
      <c r="DH16" s="619"/>
      <c r="DI16" s="619"/>
      <c r="DJ16" s="619"/>
      <c r="DK16" s="619"/>
      <c r="DL16" s="619"/>
      <c r="DM16" s="619"/>
      <c r="DN16" s="619"/>
      <c r="DO16" s="619"/>
      <c r="DP16" s="620"/>
      <c r="DQ16" s="624" t="s">
        <v>103</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1820502</v>
      </c>
      <c r="S17" s="619"/>
      <c r="T17" s="619"/>
      <c r="U17" s="619"/>
      <c r="V17" s="619"/>
      <c r="W17" s="619"/>
      <c r="X17" s="619"/>
      <c r="Y17" s="620"/>
      <c r="Z17" s="671">
        <v>35.700000000000003</v>
      </c>
      <c r="AA17" s="671"/>
      <c r="AB17" s="671"/>
      <c r="AC17" s="671"/>
      <c r="AD17" s="672">
        <v>1820502</v>
      </c>
      <c r="AE17" s="672"/>
      <c r="AF17" s="672"/>
      <c r="AG17" s="672"/>
      <c r="AH17" s="672"/>
      <c r="AI17" s="672"/>
      <c r="AJ17" s="672"/>
      <c r="AK17" s="672"/>
      <c r="AL17" s="641">
        <v>70.599999999999994</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103</v>
      </c>
      <c r="BH17" s="619"/>
      <c r="BI17" s="619"/>
      <c r="BJ17" s="619"/>
      <c r="BK17" s="619"/>
      <c r="BL17" s="619"/>
      <c r="BM17" s="619"/>
      <c r="BN17" s="620"/>
      <c r="BO17" s="671" t="s">
        <v>103</v>
      </c>
      <c r="BP17" s="671"/>
      <c r="BQ17" s="671"/>
      <c r="BR17" s="671"/>
      <c r="BS17" s="624" t="s">
        <v>103</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265576</v>
      </c>
      <c r="CS17" s="619"/>
      <c r="CT17" s="619"/>
      <c r="CU17" s="619"/>
      <c r="CV17" s="619"/>
      <c r="CW17" s="619"/>
      <c r="CX17" s="619"/>
      <c r="CY17" s="620"/>
      <c r="CZ17" s="671">
        <v>5.6</v>
      </c>
      <c r="DA17" s="671"/>
      <c r="DB17" s="671"/>
      <c r="DC17" s="671"/>
      <c r="DD17" s="624" t="s">
        <v>103</v>
      </c>
      <c r="DE17" s="619"/>
      <c r="DF17" s="619"/>
      <c r="DG17" s="619"/>
      <c r="DH17" s="619"/>
      <c r="DI17" s="619"/>
      <c r="DJ17" s="619"/>
      <c r="DK17" s="619"/>
      <c r="DL17" s="619"/>
      <c r="DM17" s="619"/>
      <c r="DN17" s="619"/>
      <c r="DO17" s="619"/>
      <c r="DP17" s="620"/>
      <c r="DQ17" s="624">
        <v>265576</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178172</v>
      </c>
      <c r="S18" s="619"/>
      <c r="T18" s="619"/>
      <c r="U18" s="619"/>
      <c r="V18" s="619"/>
      <c r="W18" s="619"/>
      <c r="X18" s="619"/>
      <c r="Y18" s="620"/>
      <c r="Z18" s="671">
        <v>3.5</v>
      </c>
      <c r="AA18" s="671"/>
      <c r="AB18" s="671"/>
      <c r="AC18" s="671"/>
      <c r="AD18" s="672" t="s">
        <v>103</v>
      </c>
      <c r="AE18" s="672"/>
      <c r="AF18" s="672"/>
      <c r="AG18" s="672"/>
      <c r="AH18" s="672"/>
      <c r="AI18" s="672"/>
      <c r="AJ18" s="672"/>
      <c r="AK18" s="672"/>
      <c r="AL18" s="641" t="s">
        <v>103</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103</v>
      </c>
      <c r="BH18" s="619"/>
      <c r="BI18" s="619"/>
      <c r="BJ18" s="619"/>
      <c r="BK18" s="619"/>
      <c r="BL18" s="619"/>
      <c r="BM18" s="619"/>
      <c r="BN18" s="620"/>
      <c r="BO18" s="671" t="s">
        <v>103</v>
      </c>
      <c r="BP18" s="671"/>
      <c r="BQ18" s="671"/>
      <c r="BR18" s="671"/>
      <c r="BS18" s="624" t="s">
        <v>103</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103</v>
      </c>
      <c r="CS18" s="619"/>
      <c r="CT18" s="619"/>
      <c r="CU18" s="619"/>
      <c r="CV18" s="619"/>
      <c r="CW18" s="619"/>
      <c r="CX18" s="619"/>
      <c r="CY18" s="620"/>
      <c r="CZ18" s="671" t="s">
        <v>103</v>
      </c>
      <c r="DA18" s="671"/>
      <c r="DB18" s="671"/>
      <c r="DC18" s="671"/>
      <c r="DD18" s="624" t="s">
        <v>103</v>
      </c>
      <c r="DE18" s="619"/>
      <c r="DF18" s="619"/>
      <c r="DG18" s="619"/>
      <c r="DH18" s="619"/>
      <c r="DI18" s="619"/>
      <c r="DJ18" s="619"/>
      <c r="DK18" s="619"/>
      <c r="DL18" s="619"/>
      <c r="DM18" s="619"/>
      <c r="DN18" s="619"/>
      <c r="DO18" s="619"/>
      <c r="DP18" s="620"/>
      <c r="DQ18" s="624" t="s">
        <v>103</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103</v>
      </c>
      <c r="AE19" s="672"/>
      <c r="AF19" s="672"/>
      <c r="AG19" s="672"/>
      <c r="AH19" s="672"/>
      <c r="AI19" s="672"/>
      <c r="AJ19" s="672"/>
      <c r="AK19" s="672"/>
      <c r="AL19" s="641" t="s">
        <v>103</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5737</v>
      </c>
      <c r="BH19" s="619"/>
      <c r="BI19" s="619"/>
      <c r="BJ19" s="619"/>
      <c r="BK19" s="619"/>
      <c r="BL19" s="619"/>
      <c r="BM19" s="619"/>
      <c r="BN19" s="620"/>
      <c r="BO19" s="671">
        <v>1</v>
      </c>
      <c r="BP19" s="671"/>
      <c r="BQ19" s="671"/>
      <c r="BR19" s="671"/>
      <c r="BS19" s="624" t="s">
        <v>103</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103</v>
      </c>
      <c r="CS19" s="619"/>
      <c r="CT19" s="619"/>
      <c r="CU19" s="619"/>
      <c r="CV19" s="619"/>
      <c r="CW19" s="619"/>
      <c r="CX19" s="619"/>
      <c r="CY19" s="620"/>
      <c r="CZ19" s="671" t="s">
        <v>103</v>
      </c>
      <c r="DA19" s="671"/>
      <c r="DB19" s="671"/>
      <c r="DC19" s="671"/>
      <c r="DD19" s="624" t="s">
        <v>103</v>
      </c>
      <c r="DE19" s="619"/>
      <c r="DF19" s="619"/>
      <c r="DG19" s="619"/>
      <c r="DH19" s="619"/>
      <c r="DI19" s="619"/>
      <c r="DJ19" s="619"/>
      <c r="DK19" s="619"/>
      <c r="DL19" s="619"/>
      <c r="DM19" s="619"/>
      <c r="DN19" s="619"/>
      <c r="DO19" s="619"/>
      <c r="DP19" s="620"/>
      <c r="DQ19" s="624" t="s">
        <v>103</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2749738</v>
      </c>
      <c r="S20" s="619"/>
      <c r="T20" s="619"/>
      <c r="U20" s="619"/>
      <c r="V20" s="619"/>
      <c r="W20" s="619"/>
      <c r="X20" s="619"/>
      <c r="Y20" s="620"/>
      <c r="Z20" s="671">
        <v>53.9</v>
      </c>
      <c r="AA20" s="671"/>
      <c r="AB20" s="671"/>
      <c r="AC20" s="671"/>
      <c r="AD20" s="672">
        <v>2571565</v>
      </c>
      <c r="AE20" s="672"/>
      <c r="AF20" s="672"/>
      <c r="AG20" s="672"/>
      <c r="AH20" s="672"/>
      <c r="AI20" s="672"/>
      <c r="AJ20" s="672"/>
      <c r="AK20" s="672"/>
      <c r="AL20" s="641">
        <v>99.7</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5737</v>
      </c>
      <c r="BH20" s="619"/>
      <c r="BI20" s="619"/>
      <c r="BJ20" s="619"/>
      <c r="BK20" s="619"/>
      <c r="BL20" s="619"/>
      <c r="BM20" s="619"/>
      <c r="BN20" s="620"/>
      <c r="BO20" s="671">
        <v>1</v>
      </c>
      <c r="BP20" s="671"/>
      <c r="BQ20" s="671"/>
      <c r="BR20" s="671"/>
      <c r="BS20" s="624" t="s">
        <v>103</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4747109</v>
      </c>
      <c r="CS20" s="619"/>
      <c r="CT20" s="619"/>
      <c r="CU20" s="619"/>
      <c r="CV20" s="619"/>
      <c r="CW20" s="619"/>
      <c r="CX20" s="619"/>
      <c r="CY20" s="620"/>
      <c r="CZ20" s="671">
        <v>100</v>
      </c>
      <c r="DA20" s="671"/>
      <c r="DB20" s="671"/>
      <c r="DC20" s="671"/>
      <c r="DD20" s="624">
        <v>1574989</v>
      </c>
      <c r="DE20" s="619"/>
      <c r="DF20" s="619"/>
      <c r="DG20" s="619"/>
      <c r="DH20" s="619"/>
      <c r="DI20" s="619"/>
      <c r="DJ20" s="619"/>
      <c r="DK20" s="619"/>
      <c r="DL20" s="619"/>
      <c r="DM20" s="619"/>
      <c r="DN20" s="619"/>
      <c r="DO20" s="619"/>
      <c r="DP20" s="620"/>
      <c r="DQ20" s="624">
        <v>3297182</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1251</v>
      </c>
      <c r="S21" s="619"/>
      <c r="T21" s="619"/>
      <c r="U21" s="619"/>
      <c r="V21" s="619"/>
      <c r="W21" s="619"/>
      <c r="X21" s="619"/>
      <c r="Y21" s="620"/>
      <c r="Z21" s="671">
        <v>0</v>
      </c>
      <c r="AA21" s="671"/>
      <c r="AB21" s="671"/>
      <c r="AC21" s="671"/>
      <c r="AD21" s="672">
        <v>1251</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5737</v>
      </c>
      <c r="BH21" s="619"/>
      <c r="BI21" s="619"/>
      <c r="BJ21" s="619"/>
      <c r="BK21" s="619"/>
      <c r="BL21" s="619"/>
      <c r="BM21" s="619"/>
      <c r="BN21" s="620"/>
      <c r="BO21" s="671">
        <v>1</v>
      </c>
      <c r="BP21" s="671"/>
      <c r="BQ21" s="671"/>
      <c r="BR21" s="671"/>
      <c r="BS21" s="624" t="s">
        <v>103</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1429</v>
      </c>
      <c r="S22" s="619"/>
      <c r="T22" s="619"/>
      <c r="U22" s="619"/>
      <c r="V22" s="619"/>
      <c r="W22" s="619"/>
      <c r="X22" s="619"/>
      <c r="Y22" s="620"/>
      <c r="Z22" s="671">
        <v>0</v>
      </c>
      <c r="AA22" s="671"/>
      <c r="AB22" s="671"/>
      <c r="AC22" s="671"/>
      <c r="AD22" s="672" t="s">
        <v>103</v>
      </c>
      <c r="AE22" s="672"/>
      <c r="AF22" s="672"/>
      <c r="AG22" s="672"/>
      <c r="AH22" s="672"/>
      <c r="AI22" s="672"/>
      <c r="AJ22" s="672"/>
      <c r="AK22" s="672"/>
      <c r="AL22" s="641" t="s">
        <v>103</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103</v>
      </c>
      <c r="BH22" s="619"/>
      <c r="BI22" s="619"/>
      <c r="BJ22" s="619"/>
      <c r="BK22" s="619"/>
      <c r="BL22" s="619"/>
      <c r="BM22" s="619"/>
      <c r="BN22" s="620"/>
      <c r="BO22" s="671" t="s">
        <v>103</v>
      </c>
      <c r="BP22" s="671"/>
      <c r="BQ22" s="671"/>
      <c r="BR22" s="671"/>
      <c r="BS22" s="624" t="s">
        <v>103</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19476</v>
      </c>
      <c r="S23" s="619"/>
      <c r="T23" s="619"/>
      <c r="U23" s="619"/>
      <c r="V23" s="619"/>
      <c r="W23" s="619"/>
      <c r="X23" s="619"/>
      <c r="Y23" s="620"/>
      <c r="Z23" s="671">
        <v>0.4</v>
      </c>
      <c r="AA23" s="671"/>
      <c r="AB23" s="671"/>
      <c r="AC23" s="671"/>
      <c r="AD23" s="672">
        <v>7381</v>
      </c>
      <c r="AE23" s="672"/>
      <c r="AF23" s="672"/>
      <c r="AG23" s="672"/>
      <c r="AH23" s="672"/>
      <c r="AI23" s="672"/>
      <c r="AJ23" s="672"/>
      <c r="AK23" s="672"/>
      <c r="AL23" s="641">
        <v>0.3</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103</v>
      </c>
      <c r="BH23" s="619"/>
      <c r="BI23" s="619"/>
      <c r="BJ23" s="619"/>
      <c r="BK23" s="619"/>
      <c r="BL23" s="619"/>
      <c r="BM23" s="619"/>
      <c r="BN23" s="620"/>
      <c r="BO23" s="671" t="s">
        <v>103</v>
      </c>
      <c r="BP23" s="671"/>
      <c r="BQ23" s="671"/>
      <c r="BR23" s="671"/>
      <c r="BS23" s="624" t="s">
        <v>103</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3279</v>
      </c>
      <c r="S24" s="619"/>
      <c r="T24" s="619"/>
      <c r="U24" s="619"/>
      <c r="V24" s="619"/>
      <c r="W24" s="619"/>
      <c r="X24" s="619"/>
      <c r="Y24" s="620"/>
      <c r="Z24" s="671">
        <v>0.1</v>
      </c>
      <c r="AA24" s="671"/>
      <c r="AB24" s="671"/>
      <c r="AC24" s="671"/>
      <c r="AD24" s="672" t="s">
        <v>103</v>
      </c>
      <c r="AE24" s="672"/>
      <c r="AF24" s="672"/>
      <c r="AG24" s="672"/>
      <c r="AH24" s="672"/>
      <c r="AI24" s="672"/>
      <c r="AJ24" s="672"/>
      <c r="AK24" s="672"/>
      <c r="AL24" s="641" t="s">
        <v>103</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103</v>
      </c>
      <c r="BH24" s="619"/>
      <c r="BI24" s="619"/>
      <c r="BJ24" s="619"/>
      <c r="BK24" s="619"/>
      <c r="BL24" s="619"/>
      <c r="BM24" s="619"/>
      <c r="BN24" s="620"/>
      <c r="BO24" s="671" t="s">
        <v>103</v>
      </c>
      <c r="BP24" s="671"/>
      <c r="BQ24" s="671"/>
      <c r="BR24" s="671"/>
      <c r="BS24" s="624" t="s">
        <v>103</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1125978</v>
      </c>
      <c r="CS24" s="669"/>
      <c r="CT24" s="669"/>
      <c r="CU24" s="669"/>
      <c r="CV24" s="669"/>
      <c r="CW24" s="669"/>
      <c r="CX24" s="669"/>
      <c r="CY24" s="716"/>
      <c r="CZ24" s="720">
        <v>23.7</v>
      </c>
      <c r="DA24" s="721"/>
      <c r="DB24" s="721"/>
      <c r="DC24" s="722"/>
      <c r="DD24" s="715">
        <v>977425</v>
      </c>
      <c r="DE24" s="669"/>
      <c r="DF24" s="669"/>
      <c r="DG24" s="669"/>
      <c r="DH24" s="669"/>
      <c r="DI24" s="669"/>
      <c r="DJ24" s="669"/>
      <c r="DK24" s="716"/>
      <c r="DL24" s="715">
        <v>973451</v>
      </c>
      <c r="DM24" s="669"/>
      <c r="DN24" s="669"/>
      <c r="DO24" s="669"/>
      <c r="DP24" s="669"/>
      <c r="DQ24" s="669"/>
      <c r="DR24" s="669"/>
      <c r="DS24" s="669"/>
      <c r="DT24" s="669"/>
      <c r="DU24" s="669"/>
      <c r="DV24" s="716"/>
      <c r="DW24" s="717">
        <v>35.700000000000003</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423910</v>
      </c>
      <c r="S25" s="619"/>
      <c r="T25" s="619"/>
      <c r="U25" s="619"/>
      <c r="V25" s="619"/>
      <c r="W25" s="619"/>
      <c r="X25" s="619"/>
      <c r="Y25" s="620"/>
      <c r="Z25" s="671">
        <v>8.3000000000000007</v>
      </c>
      <c r="AA25" s="671"/>
      <c r="AB25" s="671"/>
      <c r="AC25" s="671"/>
      <c r="AD25" s="672" t="s">
        <v>103</v>
      </c>
      <c r="AE25" s="672"/>
      <c r="AF25" s="672"/>
      <c r="AG25" s="672"/>
      <c r="AH25" s="672"/>
      <c r="AI25" s="672"/>
      <c r="AJ25" s="672"/>
      <c r="AK25" s="672"/>
      <c r="AL25" s="641" t="s">
        <v>103</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103</v>
      </c>
      <c r="BH25" s="619"/>
      <c r="BI25" s="619"/>
      <c r="BJ25" s="619"/>
      <c r="BK25" s="619"/>
      <c r="BL25" s="619"/>
      <c r="BM25" s="619"/>
      <c r="BN25" s="620"/>
      <c r="BO25" s="671" t="s">
        <v>103</v>
      </c>
      <c r="BP25" s="671"/>
      <c r="BQ25" s="671"/>
      <c r="BR25" s="671"/>
      <c r="BS25" s="624" t="s">
        <v>103</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685075</v>
      </c>
      <c r="CS25" s="637"/>
      <c r="CT25" s="637"/>
      <c r="CU25" s="637"/>
      <c r="CV25" s="637"/>
      <c r="CW25" s="637"/>
      <c r="CX25" s="637"/>
      <c r="CY25" s="638"/>
      <c r="CZ25" s="621">
        <v>14.4</v>
      </c>
      <c r="DA25" s="639"/>
      <c r="DB25" s="639"/>
      <c r="DC25" s="640"/>
      <c r="DD25" s="624">
        <v>670165</v>
      </c>
      <c r="DE25" s="637"/>
      <c r="DF25" s="637"/>
      <c r="DG25" s="637"/>
      <c r="DH25" s="637"/>
      <c r="DI25" s="637"/>
      <c r="DJ25" s="637"/>
      <c r="DK25" s="638"/>
      <c r="DL25" s="624">
        <v>667092</v>
      </c>
      <c r="DM25" s="637"/>
      <c r="DN25" s="637"/>
      <c r="DO25" s="637"/>
      <c r="DP25" s="637"/>
      <c r="DQ25" s="637"/>
      <c r="DR25" s="637"/>
      <c r="DS25" s="637"/>
      <c r="DT25" s="637"/>
      <c r="DU25" s="637"/>
      <c r="DV25" s="638"/>
      <c r="DW25" s="641">
        <v>24.5</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103</v>
      </c>
      <c r="S26" s="619"/>
      <c r="T26" s="619"/>
      <c r="U26" s="619"/>
      <c r="V26" s="619"/>
      <c r="W26" s="619"/>
      <c r="X26" s="619"/>
      <c r="Y26" s="620"/>
      <c r="Z26" s="671" t="s">
        <v>103</v>
      </c>
      <c r="AA26" s="671"/>
      <c r="AB26" s="671"/>
      <c r="AC26" s="671"/>
      <c r="AD26" s="672" t="s">
        <v>103</v>
      </c>
      <c r="AE26" s="672"/>
      <c r="AF26" s="672"/>
      <c r="AG26" s="672"/>
      <c r="AH26" s="672"/>
      <c r="AI26" s="672"/>
      <c r="AJ26" s="672"/>
      <c r="AK26" s="672"/>
      <c r="AL26" s="641" t="s">
        <v>103</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103</v>
      </c>
      <c r="BH26" s="619"/>
      <c r="BI26" s="619"/>
      <c r="BJ26" s="619"/>
      <c r="BK26" s="619"/>
      <c r="BL26" s="619"/>
      <c r="BM26" s="619"/>
      <c r="BN26" s="620"/>
      <c r="BO26" s="671" t="s">
        <v>103</v>
      </c>
      <c r="BP26" s="671"/>
      <c r="BQ26" s="671"/>
      <c r="BR26" s="671"/>
      <c r="BS26" s="624" t="s">
        <v>103</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426023</v>
      </c>
      <c r="CS26" s="619"/>
      <c r="CT26" s="619"/>
      <c r="CU26" s="619"/>
      <c r="CV26" s="619"/>
      <c r="CW26" s="619"/>
      <c r="CX26" s="619"/>
      <c r="CY26" s="620"/>
      <c r="CZ26" s="621">
        <v>9</v>
      </c>
      <c r="DA26" s="639"/>
      <c r="DB26" s="639"/>
      <c r="DC26" s="640"/>
      <c r="DD26" s="624">
        <v>414909</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186229</v>
      </c>
      <c r="S27" s="619"/>
      <c r="T27" s="619"/>
      <c r="U27" s="619"/>
      <c r="V27" s="619"/>
      <c r="W27" s="619"/>
      <c r="X27" s="619"/>
      <c r="Y27" s="620"/>
      <c r="Z27" s="671">
        <v>3.7</v>
      </c>
      <c r="AA27" s="671"/>
      <c r="AB27" s="671"/>
      <c r="AC27" s="671"/>
      <c r="AD27" s="672" t="s">
        <v>103</v>
      </c>
      <c r="AE27" s="672"/>
      <c r="AF27" s="672"/>
      <c r="AG27" s="672"/>
      <c r="AH27" s="672"/>
      <c r="AI27" s="672"/>
      <c r="AJ27" s="672"/>
      <c r="AK27" s="672"/>
      <c r="AL27" s="641" t="s">
        <v>103</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568753</v>
      </c>
      <c r="BH27" s="619"/>
      <c r="BI27" s="619"/>
      <c r="BJ27" s="619"/>
      <c r="BK27" s="619"/>
      <c r="BL27" s="619"/>
      <c r="BM27" s="619"/>
      <c r="BN27" s="620"/>
      <c r="BO27" s="671">
        <v>100</v>
      </c>
      <c r="BP27" s="671"/>
      <c r="BQ27" s="671"/>
      <c r="BR27" s="671"/>
      <c r="BS27" s="624">
        <v>1253</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175327</v>
      </c>
      <c r="CS27" s="637"/>
      <c r="CT27" s="637"/>
      <c r="CU27" s="637"/>
      <c r="CV27" s="637"/>
      <c r="CW27" s="637"/>
      <c r="CX27" s="637"/>
      <c r="CY27" s="638"/>
      <c r="CZ27" s="621">
        <v>3.7</v>
      </c>
      <c r="DA27" s="639"/>
      <c r="DB27" s="639"/>
      <c r="DC27" s="640"/>
      <c r="DD27" s="624">
        <v>41684</v>
      </c>
      <c r="DE27" s="637"/>
      <c r="DF27" s="637"/>
      <c r="DG27" s="637"/>
      <c r="DH27" s="637"/>
      <c r="DI27" s="637"/>
      <c r="DJ27" s="637"/>
      <c r="DK27" s="638"/>
      <c r="DL27" s="624">
        <v>40783</v>
      </c>
      <c r="DM27" s="637"/>
      <c r="DN27" s="637"/>
      <c r="DO27" s="637"/>
      <c r="DP27" s="637"/>
      <c r="DQ27" s="637"/>
      <c r="DR27" s="637"/>
      <c r="DS27" s="637"/>
      <c r="DT27" s="637"/>
      <c r="DU27" s="637"/>
      <c r="DV27" s="638"/>
      <c r="DW27" s="641">
        <v>1.5</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12697</v>
      </c>
      <c r="S28" s="619"/>
      <c r="T28" s="619"/>
      <c r="U28" s="619"/>
      <c r="V28" s="619"/>
      <c r="W28" s="619"/>
      <c r="X28" s="619"/>
      <c r="Y28" s="620"/>
      <c r="Z28" s="671">
        <v>0.2</v>
      </c>
      <c r="AA28" s="671"/>
      <c r="AB28" s="671"/>
      <c r="AC28" s="671"/>
      <c r="AD28" s="672" t="s">
        <v>103</v>
      </c>
      <c r="AE28" s="672"/>
      <c r="AF28" s="672"/>
      <c r="AG28" s="672"/>
      <c r="AH28" s="672"/>
      <c r="AI28" s="672"/>
      <c r="AJ28" s="672"/>
      <c r="AK28" s="672"/>
      <c r="AL28" s="641" t="s">
        <v>103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265576</v>
      </c>
      <c r="CS28" s="619"/>
      <c r="CT28" s="619"/>
      <c r="CU28" s="619"/>
      <c r="CV28" s="619"/>
      <c r="CW28" s="619"/>
      <c r="CX28" s="619"/>
      <c r="CY28" s="620"/>
      <c r="CZ28" s="621">
        <v>5.6</v>
      </c>
      <c r="DA28" s="639"/>
      <c r="DB28" s="639"/>
      <c r="DC28" s="640"/>
      <c r="DD28" s="624">
        <v>265576</v>
      </c>
      <c r="DE28" s="619"/>
      <c r="DF28" s="619"/>
      <c r="DG28" s="619"/>
      <c r="DH28" s="619"/>
      <c r="DI28" s="619"/>
      <c r="DJ28" s="619"/>
      <c r="DK28" s="620"/>
      <c r="DL28" s="624">
        <v>265576</v>
      </c>
      <c r="DM28" s="619"/>
      <c r="DN28" s="619"/>
      <c r="DO28" s="619"/>
      <c r="DP28" s="619"/>
      <c r="DQ28" s="619"/>
      <c r="DR28" s="619"/>
      <c r="DS28" s="619"/>
      <c r="DT28" s="619"/>
      <c r="DU28" s="619"/>
      <c r="DV28" s="620"/>
      <c r="DW28" s="641">
        <v>9.6999999999999993</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34449</v>
      </c>
      <c r="S29" s="619"/>
      <c r="T29" s="619"/>
      <c r="U29" s="619"/>
      <c r="V29" s="619"/>
      <c r="W29" s="619"/>
      <c r="X29" s="619"/>
      <c r="Y29" s="620"/>
      <c r="Z29" s="671">
        <v>0.7</v>
      </c>
      <c r="AA29" s="671"/>
      <c r="AB29" s="671"/>
      <c r="AC29" s="671"/>
      <c r="AD29" s="672" t="s">
        <v>103</v>
      </c>
      <c r="AE29" s="672"/>
      <c r="AF29" s="672"/>
      <c r="AG29" s="672"/>
      <c r="AH29" s="672"/>
      <c r="AI29" s="672"/>
      <c r="AJ29" s="672"/>
      <c r="AK29" s="672"/>
      <c r="AL29" s="641" t="s">
        <v>103</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265576</v>
      </c>
      <c r="CS29" s="637"/>
      <c r="CT29" s="637"/>
      <c r="CU29" s="637"/>
      <c r="CV29" s="637"/>
      <c r="CW29" s="637"/>
      <c r="CX29" s="637"/>
      <c r="CY29" s="638"/>
      <c r="CZ29" s="621">
        <v>5.6</v>
      </c>
      <c r="DA29" s="639"/>
      <c r="DB29" s="639"/>
      <c r="DC29" s="640"/>
      <c r="DD29" s="624">
        <v>265576</v>
      </c>
      <c r="DE29" s="637"/>
      <c r="DF29" s="637"/>
      <c r="DG29" s="637"/>
      <c r="DH29" s="637"/>
      <c r="DI29" s="637"/>
      <c r="DJ29" s="637"/>
      <c r="DK29" s="638"/>
      <c r="DL29" s="624">
        <v>265576</v>
      </c>
      <c r="DM29" s="637"/>
      <c r="DN29" s="637"/>
      <c r="DO29" s="637"/>
      <c r="DP29" s="637"/>
      <c r="DQ29" s="637"/>
      <c r="DR29" s="637"/>
      <c r="DS29" s="637"/>
      <c r="DT29" s="637"/>
      <c r="DU29" s="637"/>
      <c r="DV29" s="638"/>
      <c r="DW29" s="641">
        <v>9.6999999999999993</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545384</v>
      </c>
      <c r="S30" s="619"/>
      <c r="T30" s="619"/>
      <c r="U30" s="619"/>
      <c r="V30" s="619"/>
      <c r="W30" s="619"/>
      <c r="X30" s="619"/>
      <c r="Y30" s="620"/>
      <c r="Z30" s="671">
        <v>10.7</v>
      </c>
      <c r="AA30" s="671"/>
      <c r="AB30" s="671"/>
      <c r="AC30" s="671"/>
      <c r="AD30" s="672" t="s">
        <v>103</v>
      </c>
      <c r="AE30" s="672"/>
      <c r="AF30" s="672"/>
      <c r="AG30" s="672"/>
      <c r="AH30" s="672"/>
      <c r="AI30" s="672"/>
      <c r="AJ30" s="672"/>
      <c r="AK30" s="672"/>
      <c r="AL30" s="641" t="s">
        <v>103</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93.3</v>
      </c>
      <c r="BH30" s="685"/>
      <c r="BI30" s="685"/>
      <c r="BJ30" s="685"/>
      <c r="BK30" s="685"/>
      <c r="BL30" s="685"/>
      <c r="BM30" s="686">
        <v>62</v>
      </c>
      <c r="BN30" s="685"/>
      <c r="BO30" s="685"/>
      <c r="BP30" s="685"/>
      <c r="BQ30" s="687"/>
      <c r="BR30" s="684">
        <v>93</v>
      </c>
      <c r="BS30" s="685"/>
      <c r="BT30" s="685"/>
      <c r="BU30" s="685"/>
      <c r="BV30" s="685"/>
      <c r="BW30" s="685"/>
      <c r="BX30" s="686">
        <v>64.599999999999994</v>
      </c>
      <c r="BY30" s="685"/>
      <c r="BZ30" s="685"/>
      <c r="CA30" s="685"/>
      <c r="CB30" s="687"/>
      <c r="CD30" s="690"/>
      <c r="CE30" s="691"/>
      <c r="CF30" s="655" t="s">
        <v>290</v>
      </c>
      <c r="CG30" s="652"/>
      <c r="CH30" s="652"/>
      <c r="CI30" s="652"/>
      <c r="CJ30" s="652"/>
      <c r="CK30" s="652"/>
      <c r="CL30" s="652"/>
      <c r="CM30" s="652"/>
      <c r="CN30" s="652"/>
      <c r="CO30" s="652"/>
      <c r="CP30" s="652"/>
      <c r="CQ30" s="653"/>
      <c r="CR30" s="618">
        <v>237202</v>
      </c>
      <c r="CS30" s="619"/>
      <c r="CT30" s="619"/>
      <c r="CU30" s="619"/>
      <c r="CV30" s="619"/>
      <c r="CW30" s="619"/>
      <c r="CX30" s="619"/>
      <c r="CY30" s="620"/>
      <c r="CZ30" s="621">
        <v>5</v>
      </c>
      <c r="DA30" s="639"/>
      <c r="DB30" s="639"/>
      <c r="DC30" s="640"/>
      <c r="DD30" s="624">
        <v>237202</v>
      </c>
      <c r="DE30" s="619"/>
      <c r="DF30" s="619"/>
      <c r="DG30" s="619"/>
      <c r="DH30" s="619"/>
      <c r="DI30" s="619"/>
      <c r="DJ30" s="619"/>
      <c r="DK30" s="620"/>
      <c r="DL30" s="624">
        <v>237202</v>
      </c>
      <c r="DM30" s="619"/>
      <c r="DN30" s="619"/>
      <c r="DO30" s="619"/>
      <c r="DP30" s="619"/>
      <c r="DQ30" s="619"/>
      <c r="DR30" s="619"/>
      <c r="DS30" s="619"/>
      <c r="DT30" s="619"/>
      <c r="DU30" s="619"/>
      <c r="DV30" s="620"/>
      <c r="DW30" s="641">
        <v>8.6999999999999993</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286835</v>
      </c>
      <c r="S31" s="619"/>
      <c r="T31" s="619"/>
      <c r="U31" s="619"/>
      <c r="V31" s="619"/>
      <c r="W31" s="619"/>
      <c r="X31" s="619"/>
      <c r="Y31" s="620"/>
      <c r="Z31" s="671">
        <v>5.6</v>
      </c>
      <c r="AA31" s="671"/>
      <c r="AB31" s="671"/>
      <c r="AC31" s="671"/>
      <c r="AD31" s="672" t="s">
        <v>103</v>
      </c>
      <c r="AE31" s="672"/>
      <c r="AF31" s="672"/>
      <c r="AG31" s="672"/>
      <c r="AH31" s="672"/>
      <c r="AI31" s="672"/>
      <c r="AJ31" s="672"/>
      <c r="AK31" s="672"/>
      <c r="AL31" s="641" t="s">
        <v>103</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97.7</v>
      </c>
      <c r="BH31" s="637"/>
      <c r="BI31" s="637"/>
      <c r="BJ31" s="637"/>
      <c r="BK31" s="637"/>
      <c r="BL31" s="637"/>
      <c r="BM31" s="673">
        <v>93.3</v>
      </c>
      <c r="BN31" s="683"/>
      <c r="BO31" s="683"/>
      <c r="BP31" s="683"/>
      <c r="BQ31" s="647"/>
      <c r="BR31" s="682">
        <v>97.9</v>
      </c>
      <c r="BS31" s="637"/>
      <c r="BT31" s="637"/>
      <c r="BU31" s="637"/>
      <c r="BV31" s="637"/>
      <c r="BW31" s="637"/>
      <c r="BX31" s="673">
        <v>93.5</v>
      </c>
      <c r="BY31" s="683"/>
      <c r="BZ31" s="683"/>
      <c r="CA31" s="683"/>
      <c r="CB31" s="647"/>
      <c r="CD31" s="690"/>
      <c r="CE31" s="691"/>
      <c r="CF31" s="655" t="s">
        <v>294</v>
      </c>
      <c r="CG31" s="652"/>
      <c r="CH31" s="652"/>
      <c r="CI31" s="652"/>
      <c r="CJ31" s="652"/>
      <c r="CK31" s="652"/>
      <c r="CL31" s="652"/>
      <c r="CM31" s="652"/>
      <c r="CN31" s="652"/>
      <c r="CO31" s="652"/>
      <c r="CP31" s="652"/>
      <c r="CQ31" s="653"/>
      <c r="CR31" s="618">
        <v>28374</v>
      </c>
      <c r="CS31" s="637"/>
      <c r="CT31" s="637"/>
      <c r="CU31" s="637"/>
      <c r="CV31" s="637"/>
      <c r="CW31" s="637"/>
      <c r="CX31" s="637"/>
      <c r="CY31" s="638"/>
      <c r="CZ31" s="621">
        <v>0.6</v>
      </c>
      <c r="DA31" s="639"/>
      <c r="DB31" s="639"/>
      <c r="DC31" s="640"/>
      <c r="DD31" s="624">
        <v>28374</v>
      </c>
      <c r="DE31" s="637"/>
      <c r="DF31" s="637"/>
      <c r="DG31" s="637"/>
      <c r="DH31" s="637"/>
      <c r="DI31" s="637"/>
      <c r="DJ31" s="637"/>
      <c r="DK31" s="638"/>
      <c r="DL31" s="624">
        <v>28374</v>
      </c>
      <c r="DM31" s="637"/>
      <c r="DN31" s="637"/>
      <c r="DO31" s="637"/>
      <c r="DP31" s="637"/>
      <c r="DQ31" s="637"/>
      <c r="DR31" s="637"/>
      <c r="DS31" s="637"/>
      <c r="DT31" s="637"/>
      <c r="DU31" s="637"/>
      <c r="DV31" s="638"/>
      <c r="DW31" s="641">
        <v>1</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140888</v>
      </c>
      <c r="S32" s="619"/>
      <c r="T32" s="619"/>
      <c r="U32" s="619"/>
      <c r="V32" s="619"/>
      <c r="W32" s="619"/>
      <c r="X32" s="619"/>
      <c r="Y32" s="620"/>
      <c r="Z32" s="671">
        <v>2.8</v>
      </c>
      <c r="AA32" s="671"/>
      <c r="AB32" s="671"/>
      <c r="AC32" s="671"/>
      <c r="AD32" s="672">
        <v>132</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89.8</v>
      </c>
      <c r="BH32" s="603"/>
      <c r="BI32" s="603"/>
      <c r="BJ32" s="603"/>
      <c r="BK32" s="603"/>
      <c r="BL32" s="603"/>
      <c r="BM32" s="666">
        <v>49.2</v>
      </c>
      <c r="BN32" s="603"/>
      <c r="BO32" s="603"/>
      <c r="BP32" s="603"/>
      <c r="BQ32" s="660"/>
      <c r="BR32" s="681">
        <v>89.3</v>
      </c>
      <c r="BS32" s="603"/>
      <c r="BT32" s="603"/>
      <c r="BU32" s="603"/>
      <c r="BV32" s="603"/>
      <c r="BW32" s="603"/>
      <c r="BX32" s="666">
        <v>52</v>
      </c>
      <c r="BY32" s="603"/>
      <c r="BZ32" s="603"/>
      <c r="CA32" s="603"/>
      <c r="CB32" s="660"/>
      <c r="CD32" s="692"/>
      <c r="CE32" s="693"/>
      <c r="CF32" s="655" t="s">
        <v>297</v>
      </c>
      <c r="CG32" s="652"/>
      <c r="CH32" s="652"/>
      <c r="CI32" s="652"/>
      <c r="CJ32" s="652"/>
      <c r="CK32" s="652"/>
      <c r="CL32" s="652"/>
      <c r="CM32" s="652"/>
      <c r="CN32" s="652"/>
      <c r="CO32" s="652"/>
      <c r="CP32" s="652"/>
      <c r="CQ32" s="653"/>
      <c r="CR32" s="618" t="s">
        <v>103</v>
      </c>
      <c r="CS32" s="619"/>
      <c r="CT32" s="619"/>
      <c r="CU32" s="619"/>
      <c r="CV32" s="619"/>
      <c r="CW32" s="619"/>
      <c r="CX32" s="619"/>
      <c r="CY32" s="620"/>
      <c r="CZ32" s="621" t="s">
        <v>103</v>
      </c>
      <c r="DA32" s="639"/>
      <c r="DB32" s="639"/>
      <c r="DC32" s="640"/>
      <c r="DD32" s="624" t="s">
        <v>103</v>
      </c>
      <c r="DE32" s="619"/>
      <c r="DF32" s="619"/>
      <c r="DG32" s="619"/>
      <c r="DH32" s="619"/>
      <c r="DI32" s="619"/>
      <c r="DJ32" s="619"/>
      <c r="DK32" s="620"/>
      <c r="DL32" s="624" t="s">
        <v>103</v>
      </c>
      <c r="DM32" s="619"/>
      <c r="DN32" s="619"/>
      <c r="DO32" s="619"/>
      <c r="DP32" s="619"/>
      <c r="DQ32" s="619"/>
      <c r="DR32" s="619"/>
      <c r="DS32" s="619"/>
      <c r="DT32" s="619"/>
      <c r="DU32" s="619"/>
      <c r="DV32" s="620"/>
      <c r="DW32" s="641" t="s">
        <v>103</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696300</v>
      </c>
      <c r="S33" s="619"/>
      <c r="T33" s="619"/>
      <c r="U33" s="619"/>
      <c r="V33" s="619"/>
      <c r="W33" s="619"/>
      <c r="X33" s="619"/>
      <c r="Y33" s="620"/>
      <c r="Z33" s="671">
        <v>13.6</v>
      </c>
      <c r="AA33" s="671"/>
      <c r="AB33" s="671"/>
      <c r="AC33" s="671"/>
      <c r="AD33" s="672" t="s">
        <v>103</v>
      </c>
      <c r="AE33" s="672"/>
      <c r="AF33" s="672"/>
      <c r="AG33" s="672"/>
      <c r="AH33" s="672"/>
      <c r="AI33" s="672"/>
      <c r="AJ33" s="672"/>
      <c r="AK33" s="672"/>
      <c r="AL33" s="641" t="s">
        <v>103</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2046142</v>
      </c>
      <c r="CS33" s="637"/>
      <c r="CT33" s="637"/>
      <c r="CU33" s="637"/>
      <c r="CV33" s="637"/>
      <c r="CW33" s="637"/>
      <c r="CX33" s="637"/>
      <c r="CY33" s="638"/>
      <c r="CZ33" s="621">
        <v>43.1</v>
      </c>
      <c r="DA33" s="639"/>
      <c r="DB33" s="639"/>
      <c r="DC33" s="640"/>
      <c r="DD33" s="624">
        <v>1756211</v>
      </c>
      <c r="DE33" s="637"/>
      <c r="DF33" s="637"/>
      <c r="DG33" s="637"/>
      <c r="DH33" s="637"/>
      <c r="DI33" s="637"/>
      <c r="DJ33" s="637"/>
      <c r="DK33" s="638"/>
      <c r="DL33" s="624">
        <v>1257957</v>
      </c>
      <c r="DM33" s="637"/>
      <c r="DN33" s="637"/>
      <c r="DO33" s="637"/>
      <c r="DP33" s="637"/>
      <c r="DQ33" s="637"/>
      <c r="DR33" s="637"/>
      <c r="DS33" s="637"/>
      <c r="DT33" s="637"/>
      <c r="DU33" s="637"/>
      <c r="DV33" s="638"/>
      <c r="DW33" s="641">
        <v>46.2</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103</v>
      </c>
      <c r="S34" s="619"/>
      <c r="T34" s="619"/>
      <c r="U34" s="619"/>
      <c r="V34" s="619"/>
      <c r="W34" s="619"/>
      <c r="X34" s="619"/>
      <c r="Y34" s="620"/>
      <c r="Z34" s="671" t="s">
        <v>103</v>
      </c>
      <c r="AA34" s="671"/>
      <c r="AB34" s="671"/>
      <c r="AC34" s="671"/>
      <c r="AD34" s="672" t="s">
        <v>103</v>
      </c>
      <c r="AE34" s="672"/>
      <c r="AF34" s="672"/>
      <c r="AG34" s="672"/>
      <c r="AH34" s="672"/>
      <c r="AI34" s="672"/>
      <c r="AJ34" s="672"/>
      <c r="AK34" s="672"/>
      <c r="AL34" s="641" t="s">
        <v>103</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672222</v>
      </c>
      <c r="CS34" s="619"/>
      <c r="CT34" s="619"/>
      <c r="CU34" s="619"/>
      <c r="CV34" s="619"/>
      <c r="CW34" s="619"/>
      <c r="CX34" s="619"/>
      <c r="CY34" s="620"/>
      <c r="CZ34" s="621">
        <v>14.2</v>
      </c>
      <c r="DA34" s="639"/>
      <c r="DB34" s="639"/>
      <c r="DC34" s="640"/>
      <c r="DD34" s="624">
        <v>577147</v>
      </c>
      <c r="DE34" s="619"/>
      <c r="DF34" s="619"/>
      <c r="DG34" s="619"/>
      <c r="DH34" s="619"/>
      <c r="DI34" s="619"/>
      <c r="DJ34" s="619"/>
      <c r="DK34" s="620"/>
      <c r="DL34" s="624">
        <v>464882</v>
      </c>
      <c r="DM34" s="619"/>
      <c r="DN34" s="619"/>
      <c r="DO34" s="619"/>
      <c r="DP34" s="619"/>
      <c r="DQ34" s="619"/>
      <c r="DR34" s="619"/>
      <c r="DS34" s="619"/>
      <c r="DT34" s="619"/>
      <c r="DU34" s="619"/>
      <c r="DV34" s="620"/>
      <c r="DW34" s="641">
        <v>17.100000000000001</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144300</v>
      </c>
      <c r="S35" s="619"/>
      <c r="T35" s="619"/>
      <c r="U35" s="619"/>
      <c r="V35" s="619"/>
      <c r="W35" s="619"/>
      <c r="X35" s="619"/>
      <c r="Y35" s="620"/>
      <c r="Z35" s="671">
        <v>2.8</v>
      </c>
      <c r="AA35" s="671"/>
      <c r="AB35" s="671"/>
      <c r="AC35" s="671"/>
      <c r="AD35" s="672" t="s">
        <v>103</v>
      </c>
      <c r="AE35" s="672"/>
      <c r="AF35" s="672"/>
      <c r="AG35" s="672"/>
      <c r="AH35" s="672"/>
      <c r="AI35" s="672"/>
      <c r="AJ35" s="672"/>
      <c r="AK35" s="672"/>
      <c r="AL35" s="641" t="s">
        <v>103</v>
      </c>
      <c r="AM35" s="673"/>
      <c r="AN35" s="673"/>
      <c r="AO35" s="674"/>
      <c r="AP35" s="186"/>
      <c r="AQ35" s="675" t="s">
        <v>305</v>
      </c>
      <c r="AR35" s="676"/>
      <c r="AS35" s="676"/>
      <c r="AT35" s="676"/>
      <c r="AU35" s="676"/>
      <c r="AV35" s="676"/>
      <c r="AW35" s="676"/>
      <c r="AX35" s="676"/>
      <c r="AY35" s="677"/>
      <c r="AZ35" s="668">
        <v>502554</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43684</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76192</v>
      </c>
      <c r="CS35" s="637"/>
      <c r="CT35" s="637"/>
      <c r="CU35" s="637"/>
      <c r="CV35" s="637"/>
      <c r="CW35" s="637"/>
      <c r="CX35" s="637"/>
      <c r="CY35" s="638"/>
      <c r="CZ35" s="621">
        <v>1.6</v>
      </c>
      <c r="DA35" s="639"/>
      <c r="DB35" s="639"/>
      <c r="DC35" s="640"/>
      <c r="DD35" s="624">
        <v>76170</v>
      </c>
      <c r="DE35" s="637"/>
      <c r="DF35" s="637"/>
      <c r="DG35" s="637"/>
      <c r="DH35" s="637"/>
      <c r="DI35" s="637"/>
      <c r="DJ35" s="637"/>
      <c r="DK35" s="638"/>
      <c r="DL35" s="624">
        <v>76170</v>
      </c>
      <c r="DM35" s="637"/>
      <c r="DN35" s="637"/>
      <c r="DO35" s="637"/>
      <c r="DP35" s="637"/>
      <c r="DQ35" s="637"/>
      <c r="DR35" s="637"/>
      <c r="DS35" s="637"/>
      <c r="DT35" s="637"/>
      <c r="DU35" s="637"/>
      <c r="DV35" s="638"/>
      <c r="DW35" s="641">
        <v>2.8</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5101865</v>
      </c>
      <c r="S36" s="659"/>
      <c r="T36" s="659"/>
      <c r="U36" s="659"/>
      <c r="V36" s="659"/>
      <c r="W36" s="659"/>
      <c r="X36" s="659"/>
      <c r="Y36" s="662"/>
      <c r="Z36" s="663">
        <v>100</v>
      </c>
      <c r="AA36" s="663"/>
      <c r="AB36" s="663"/>
      <c r="AC36" s="663"/>
      <c r="AD36" s="664">
        <v>2580329</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93600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32449</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770522</v>
      </c>
      <c r="CS36" s="619"/>
      <c r="CT36" s="619"/>
      <c r="CU36" s="619"/>
      <c r="CV36" s="619"/>
      <c r="CW36" s="619"/>
      <c r="CX36" s="619"/>
      <c r="CY36" s="620"/>
      <c r="CZ36" s="621">
        <v>16.2</v>
      </c>
      <c r="DA36" s="639"/>
      <c r="DB36" s="639"/>
      <c r="DC36" s="640"/>
      <c r="DD36" s="624">
        <v>647716</v>
      </c>
      <c r="DE36" s="619"/>
      <c r="DF36" s="619"/>
      <c r="DG36" s="619"/>
      <c r="DH36" s="619"/>
      <c r="DI36" s="619"/>
      <c r="DJ36" s="619"/>
      <c r="DK36" s="620"/>
      <c r="DL36" s="624">
        <v>384573</v>
      </c>
      <c r="DM36" s="619"/>
      <c r="DN36" s="619"/>
      <c r="DO36" s="619"/>
      <c r="DP36" s="619"/>
      <c r="DQ36" s="619"/>
      <c r="DR36" s="619"/>
      <c r="DS36" s="619"/>
      <c r="DT36" s="619"/>
      <c r="DU36" s="619"/>
      <c r="DV36" s="620"/>
      <c r="DW36" s="641">
        <v>14.1</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59905</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915</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401421</v>
      </c>
      <c r="CS37" s="637"/>
      <c r="CT37" s="637"/>
      <c r="CU37" s="637"/>
      <c r="CV37" s="637"/>
      <c r="CW37" s="637"/>
      <c r="CX37" s="637"/>
      <c r="CY37" s="638"/>
      <c r="CZ37" s="621">
        <v>8.5</v>
      </c>
      <c r="DA37" s="639"/>
      <c r="DB37" s="639"/>
      <c r="DC37" s="640"/>
      <c r="DD37" s="624">
        <v>401421</v>
      </c>
      <c r="DE37" s="637"/>
      <c r="DF37" s="637"/>
      <c r="DG37" s="637"/>
      <c r="DH37" s="637"/>
      <c r="DI37" s="637"/>
      <c r="DJ37" s="637"/>
      <c r="DK37" s="638"/>
      <c r="DL37" s="624">
        <v>252403</v>
      </c>
      <c r="DM37" s="637"/>
      <c r="DN37" s="637"/>
      <c r="DO37" s="637"/>
      <c r="DP37" s="637"/>
      <c r="DQ37" s="637"/>
      <c r="DR37" s="637"/>
      <c r="DS37" s="637"/>
      <c r="DT37" s="637"/>
      <c r="DU37" s="637"/>
      <c r="DV37" s="638"/>
      <c r="DW37" s="641">
        <v>9.3000000000000007</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9238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1956</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408954</v>
      </c>
      <c r="CS38" s="619"/>
      <c r="CT38" s="619"/>
      <c r="CU38" s="619"/>
      <c r="CV38" s="619"/>
      <c r="CW38" s="619"/>
      <c r="CX38" s="619"/>
      <c r="CY38" s="620"/>
      <c r="CZ38" s="621">
        <v>8.6</v>
      </c>
      <c r="DA38" s="639"/>
      <c r="DB38" s="639"/>
      <c r="DC38" s="640"/>
      <c r="DD38" s="624">
        <v>371178</v>
      </c>
      <c r="DE38" s="619"/>
      <c r="DF38" s="619"/>
      <c r="DG38" s="619"/>
      <c r="DH38" s="619"/>
      <c r="DI38" s="619"/>
      <c r="DJ38" s="619"/>
      <c r="DK38" s="620"/>
      <c r="DL38" s="624">
        <v>332332</v>
      </c>
      <c r="DM38" s="619"/>
      <c r="DN38" s="619"/>
      <c r="DO38" s="619"/>
      <c r="DP38" s="619"/>
      <c r="DQ38" s="619"/>
      <c r="DR38" s="619"/>
      <c r="DS38" s="619"/>
      <c r="DT38" s="619"/>
      <c r="DU38" s="619"/>
      <c r="DV38" s="620"/>
      <c r="DW38" s="641">
        <v>12.2</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103</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88</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118252</v>
      </c>
      <c r="CS39" s="637"/>
      <c r="CT39" s="637"/>
      <c r="CU39" s="637"/>
      <c r="CV39" s="637"/>
      <c r="CW39" s="637"/>
      <c r="CX39" s="637"/>
      <c r="CY39" s="638"/>
      <c r="CZ39" s="621">
        <v>2.5</v>
      </c>
      <c r="DA39" s="639"/>
      <c r="DB39" s="639"/>
      <c r="DC39" s="640"/>
      <c r="DD39" s="624">
        <v>84000</v>
      </c>
      <c r="DE39" s="637"/>
      <c r="DF39" s="637"/>
      <c r="DG39" s="637"/>
      <c r="DH39" s="637"/>
      <c r="DI39" s="637"/>
      <c r="DJ39" s="637"/>
      <c r="DK39" s="638"/>
      <c r="DL39" s="624" t="s">
        <v>103</v>
      </c>
      <c r="DM39" s="637"/>
      <c r="DN39" s="637"/>
      <c r="DO39" s="637"/>
      <c r="DP39" s="637"/>
      <c r="DQ39" s="637"/>
      <c r="DR39" s="637"/>
      <c r="DS39" s="637"/>
      <c r="DT39" s="637"/>
      <c r="DU39" s="637"/>
      <c r="DV39" s="638"/>
      <c r="DW39" s="641" t="s">
        <v>103</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134560</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115</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t="s">
        <v>103</v>
      </c>
      <c r="CS40" s="619"/>
      <c r="CT40" s="619"/>
      <c r="CU40" s="619"/>
      <c r="CV40" s="619"/>
      <c r="CW40" s="619"/>
      <c r="CX40" s="619"/>
      <c r="CY40" s="620"/>
      <c r="CZ40" s="621" t="s">
        <v>103</v>
      </c>
      <c r="DA40" s="639"/>
      <c r="DB40" s="639"/>
      <c r="DC40" s="640"/>
      <c r="DD40" s="624" t="s">
        <v>103</v>
      </c>
      <c r="DE40" s="619"/>
      <c r="DF40" s="619"/>
      <c r="DG40" s="619"/>
      <c r="DH40" s="619"/>
      <c r="DI40" s="619"/>
      <c r="DJ40" s="619"/>
      <c r="DK40" s="620"/>
      <c r="DL40" s="624" t="s">
        <v>103</v>
      </c>
      <c r="DM40" s="619"/>
      <c r="DN40" s="619"/>
      <c r="DO40" s="619"/>
      <c r="DP40" s="619"/>
      <c r="DQ40" s="619"/>
      <c r="DR40" s="619"/>
      <c r="DS40" s="619"/>
      <c r="DT40" s="619"/>
      <c r="DU40" s="619"/>
      <c r="DV40" s="620"/>
      <c r="DW40" s="641" t="s">
        <v>103</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205251</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225</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1574989</v>
      </c>
      <c r="CS42" s="619"/>
      <c r="CT42" s="619"/>
      <c r="CU42" s="619"/>
      <c r="CV42" s="619"/>
      <c r="CW42" s="619"/>
      <c r="CX42" s="619"/>
      <c r="CY42" s="620"/>
      <c r="CZ42" s="621">
        <v>33.200000000000003</v>
      </c>
      <c r="DA42" s="622"/>
      <c r="DB42" s="622"/>
      <c r="DC42" s="623"/>
      <c r="DD42" s="624">
        <v>563546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29107</v>
      </c>
      <c r="CS43" s="637"/>
      <c r="CT43" s="637"/>
      <c r="CU43" s="637"/>
      <c r="CV43" s="637"/>
      <c r="CW43" s="637"/>
      <c r="CX43" s="637"/>
      <c r="CY43" s="638"/>
      <c r="CZ43" s="621">
        <v>0.6</v>
      </c>
      <c r="DA43" s="639"/>
      <c r="DB43" s="639"/>
      <c r="DC43" s="640"/>
      <c r="DD43" s="624">
        <v>29107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1574989</v>
      </c>
      <c r="CS44" s="619"/>
      <c r="CT44" s="619"/>
      <c r="CU44" s="619"/>
      <c r="CV44" s="619"/>
      <c r="CW44" s="619"/>
      <c r="CX44" s="619"/>
      <c r="CY44" s="620"/>
      <c r="CZ44" s="621">
        <v>33.200000000000003</v>
      </c>
      <c r="DA44" s="622"/>
      <c r="DB44" s="622"/>
      <c r="DC44" s="623"/>
      <c r="DD44" s="624">
        <v>563546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1136806</v>
      </c>
      <c r="CS45" s="637"/>
      <c r="CT45" s="637"/>
      <c r="CU45" s="637"/>
      <c r="CV45" s="637"/>
      <c r="CW45" s="637"/>
      <c r="CX45" s="637"/>
      <c r="CY45" s="638"/>
      <c r="CZ45" s="621">
        <v>23.9</v>
      </c>
      <c r="DA45" s="639"/>
      <c r="DB45" s="639"/>
      <c r="DC45" s="640"/>
      <c r="DD45" s="624">
        <v>188879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425247</v>
      </c>
      <c r="CS46" s="619"/>
      <c r="CT46" s="619"/>
      <c r="CU46" s="619"/>
      <c r="CV46" s="619"/>
      <c r="CW46" s="619"/>
      <c r="CX46" s="619"/>
      <c r="CY46" s="620"/>
      <c r="CZ46" s="621">
        <v>9</v>
      </c>
      <c r="DA46" s="622"/>
      <c r="DB46" s="622"/>
      <c r="DC46" s="623"/>
      <c r="DD46" s="624">
        <v>361731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4747109</v>
      </c>
      <c r="CS49" s="603"/>
      <c r="CT49" s="603"/>
      <c r="CU49" s="603"/>
      <c r="CV49" s="603"/>
      <c r="CW49" s="603"/>
      <c r="CX49" s="603"/>
      <c r="CY49" s="604"/>
      <c r="CZ49" s="605">
        <v>100</v>
      </c>
      <c r="DA49" s="606"/>
      <c r="DB49" s="606"/>
      <c r="DC49" s="607"/>
      <c r="DD49" s="608">
        <v>3297182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5102</v>
      </c>
      <c r="R7" s="1131"/>
      <c r="S7" s="1131"/>
      <c r="T7" s="1131"/>
      <c r="U7" s="1131"/>
      <c r="V7" s="1131">
        <v>4748</v>
      </c>
      <c r="W7" s="1131"/>
      <c r="X7" s="1131"/>
      <c r="Y7" s="1131"/>
      <c r="Z7" s="1131"/>
      <c r="AA7" s="1131">
        <v>354</v>
      </c>
      <c r="AB7" s="1131"/>
      <c r="AC7" s="1131"/>
      <c r="AD7" s="1131"/>
      <c r="AE7" s="1132"/>
      <c r="AF7" s="1133">
        <v>296</v>
      </c>
      <c r="AG7" s="1134"/>
      <c r="AH7" s="1134"/>
      <c r="AI7" s="1134"/>
      <c r="AJ7" s="1135"/>
      <c r="AK7" s="1117"/>
      <c r="AL7" s="1118"/>
      <c r="AM7" s="1118"/>
      <c r="AN7" s="1118"/>
      <c r="AO7" s="1118"/>
      <c r="AP7" s="1118">
        <v>3843</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553</v>
      </c>
      <c r="BT7" s="1122"/>
      <c r="BU7" s="1122"/>
      <c r="BV7" s="1122"/>
      <c r="BW7" s="1122"/>
      <c r="BX7" s="1122"/>
      <c r="BY7" s="1122"/>
      <c r="BZ7" s="1122"/>
      <c r="CA7" s="1122"/>
      <c r="CB7" s="1122"/>
      <c r="CC7" s="1122"/>
      <c r="CD7" s="1122"/>
      <c r="CE7" s="1122"/>
      <c r="CF7" s="1122"/>
      <c r="CG7" s="1123"/>
      <c r="CH7" s="1114">
        <v>0</v>
      </c>
      <c r="CI7" s="1115"/>
      <c r="CJ7" s="1115"/>
      <c r="CK7" s="1115"/>
      <c r="CL7" s="1116"/>
      <c r="CM7" s="1114">
        <v>10</v>
      </c>
      <c r="CN7" s="1115"/>
      <c r="CO7" s="1115"/>
      <c r="CP7" s="1115"/>
      <c r="CQ7" s="1116"/>
      <c r="CR7" s="1114">
        <v>10</v>
      </c>
      <c r="CS7" s="1115"/>
      <c r="CT7" s="1115"/>
      <c r="CU7" s="1115"/>
      <c r="CV7" s="1116"/>
      <c r="CW7" s="1114" t="s">
        <v>557</v>
      </c>
      <c r="CX7" s="1115"/>
      <c r="CY7" s="1115"/>
      <c r="CZ7" s="1115"/>
      <c r="DA7" s="1116"/>
      <c r="DB7" s="1114" t="s">
        <v>557</v>
      </c>
      <c r="DC7" s="1115"/>
      <c r="DD7" s="1115"/>
      <c r="DE7" s="1115"/>
      <c r="DF7" s="1116"/>
      <c r="DG7" s="1114" t="s">
        <v>557</v>
      </c>
      <c r="DH7" s="1115"/>
      <c r="DI7" s="1115"/>
      <c r="DJ7" s="1115"/>
      <c r="DK7" s="1116"/>
      <c r="DL7" s="1114" t="s">
        <v>557</v>
      </c>
      <c r="DM7" s="1115"/>
      <c r="DN7" s="1115"/>
      <c r="DO7" s="1115"/>
      <c r="DP7" s="1116"/>
      <c r="DQ7" s="1114" t="s">
        <v>557</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296</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365</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925</v>
      </c>
      <c r="R28" s="1080"/>
      <c r="S28" s="1080"/>
      <c r="T28" s="1080"/>
      <c r="U28" s="1080"/>
      <c r="V28" s="1080">
        <v>881</v>
      </c>
      <c r="W28" s="1080"/>
      <c r="X28" s="1080"/>
      <c r="Y28" s="1080"/>
      <c r="Z28" s="1080"/>
      <c r="AA28" s="1080">
        <v>44</v>
      </c>
      <c r="AB28" s="1080"/>
      <c r="AC28" s="1080"/>
      <c r="AD28" s="1080"/>
      <c r="AE28" s="1081"/>
      <c r="AF28" s="1082">
        <v>44</v>
      </c>
      <c r="AG28" s="1080"/>
      <c r="AH28" s="1080"/>
      <c r="AI28" s="1080"/>
      <c r="AJ28" s="1083"/>
      <c r="AK28" s="1084">
        <v>108</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377</v>
      </c>
      <c r="C29" s="1064"/>
      <c r="D29" s="1064"/>
      <c r="E29" s="1064"/>
      <c r="F29" s="1064"/>
      <c r="G29" s="1064"/>
      <c r="H29" s="1064"/>
      <c r="I29" s="1064"/>
      <c r="J29" s="1064"/>
      <c r="K29" s="1064"/>
      <c r="L29" s="1064"/>
      <c r="M29" s="1064"/>
      <c r="N29" s="1064"/>
      <c r="O29" s="1064"/>
      <c r="P29" s="1065"/>
      <c r="Q29" s="1069">
        <v>556</v>
      </c>
      <c r="R29" s="1070"/>
      <c r="S29" s="1070"/>
      <c r="T29" s="1070"/>
      <c r="U29" s="1070"/>
      <c r="V29" s="1070">
        <v>538</v>
      </c>
      <c r="W29" s="1070"/>
      <c r="X29" s="1070"/>
      <c r="Y29" s="1070"/>
      <c r="Z29" s="1070"/>
      <c r="AA29" s="1070">
        <v>18</v>
      </c>
      <c r="AB29" s="1070"/>
      <c r="AC29" s="1070"/>
      <c r="AD29" s="1070"/>
      <c r="AE29" s="1071"/>
      <c r="AF29" s="1045">
        <v>18</v>
      </c>
      <c r="AG29" s="1046"/>
      <c r="AH29" s="1046"/>
      <c r="AI29" s="1046"/>
      <c r="AJ29" s="1047"/>
      <c r="AK29" s="1006">
        <v>75</v>
      </c>
      <c r="AL29" s="997"/>
      <c r="AM29" s="997"/>
      <c r="AN29" s="997"/>
      <c r="AO29" s="997"/>
      <c r="AP29" s="997"/>
      <c r="AQ29" s="997"/>
      <c r="AR29" s="997"/>
      <c r="AS29" s="997"/>
      <c r="AT29" s="997"/>
      <c r="AU29" s="997"/>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56</v>
      </c>
      <c r="R30" s="1070"/>
      <c r="S30" s="1070"/>
      <c r="T30" s="1070"/>
      <c r="U30" s="1070"/>
      <c r="V30" s="1070">
        <v>58</v>
      </c>
      <c r="W30" s="1070"/>
      <c r="X30" s="1070"/>
      <c r="Y30" s="1070"/>
      <c r="Z30" s="1070"/>
      <c r="AA30" s="1070">
        <v>-2</v>
      </c>
      <c r="AB30" s="1070"/>
      <c r="AC30" s="1070"/>
      <c r="AD30" s="1070"/>
      <c r="AE30" s="1071"/>
      <c r="AF30" s="1045">
        <v>-2</v>
      </c>
      <c r="AG30" s="1046"/>
      <c r="AH30" s="1046"/>
      <c r="AI30" s="1046"/>
      <c r="AJ30" s="1047"/>
      <c r="AK30" s="1006">
        <v>23</v>
      </c>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184</v>
      </c>
      <c r="R31" s="1070"/>
      <c r="S31" s="1070"/>
      <c r="T31" s="1070"/>
      <c r="U31" s="1070"/>
      <c r="V31" s="1070">
        <v>256</v>
      </c>
      <c r="W31" s="1070"/>
      <c r="X31" s="1070"/>
      <c r="Y31" s="1070"/>
      <c r="Z31" s="1070"/>
      <c r="AA31" s="1070">
        <v>-72</v>
      </c>
      <c r="AB31" s="1070"/>
      <c r="AC31" s="1070"/>
      <c r="AD31" s="1070"/>
      <c r="AE31" s="1071"/>
      <c r="AF31" s="1045">
        <v>147</v>
      </c>
      <c r="AG31" s="1046"/>
      <c r="AH31" s="1046"/>
      <c r="AI31" s="1046"/>
      <c r="AJ31" s="1047"/>
      <c r="AK31" s="1006">
        <v>94</v>
      </c>
      <c r="AL31" s="997"/>
      <c r="AM31" s="997"/>
      <c r="AN31" s="997"/>
      <c r="AO31" s="997"/>
      <c r="AP31" s="997">
        <v>174</v>
      </c>
      <c r="AQ31" s="997"/>
      <c r="AR31" s="997"/>
      <c r="AS31" s="997"/>
      <c r="AT31" s="997"/>
      <c r="AU31" s="997">
        <v>174</v>
      </c>
      <c r="AV31" s="997"/>
      <c r="AW31" s="997"/>
      <c r="AX31" s="997"/>
      <c r="AY31" s="997"/>
      <c r="AZ31" s="1068"/>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92</v>
      </c>
      <c r="R32" s="1070"/>
      <c r="S32" s="1070"/>
      <c r="T32" s="1070"/>
      <c r="U32" s="1070"/>
      <c r="V32" s="1070">
        <v>84</v>
      </c>
      <c r="W32" s="1070"/>
      <c r="X32" s="1070"/>
      <c r="Y32" s="1070"/>
      <c r="Z32" s="1070"/>
      <c r="AA32" s="1070">
        <v>8</v>
      </c>
      <c r="AB32" s="1070"/>
      <c r="AC32" s="1070"/>
      <c r="AD32" s="1070"/>
      <c r="AE32" s="1071"/>
      <c r="AF32" s="1045">
        <v>8</v>
      </c>
      <c r="AG32" s="1046"/>
      <c r="AH32" s="1046"/>
      <c r="AI32" s="1046"/>
      <c r="AJ32" s="1047"/>
      <c r="AK32" s="1006">
        <v>9</v>
      </c>
      <c r="AL32" s="997"/>
      <c r="AM32" s="997"/>
      <c r="AN32" s="997"/>
      <c r="AO32" s="997"/>
      <c r="AP32" s="997">
        <v>176</v>
      </c>
      <c r="AQ32" s="997"/>
      <c r="AR32" s="997"/>
      <c r="AS32" s="997"/>
      <c r="AT32" s="997"/>
      <c r="AU32" s="997">
        <v>105</v>
      </c>
      <c r="AV32" s="997"/>
      <c r="AW32" s="997"/>
      <c r="AX32" s="997"/>
      <c r="AY32" s="997"/>
      <c r="AZ32" s="1068"/>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383</v>
      </c>
      <c r="C33" s="1064"/>
      <c r="D33" s="1064"/>
      <c r="E33" s="1064"/>
      <c r="F33" s="1064"/>
      <c r="G33" s="1064"/>
      <c r="H33" s="1064"/>
      <c r="I33" s="1064"/>
      <c r="J33" s="1064"/>
      <c r="K33" s="1064"/>
      <c r="L33" s="1064"/>
      <c r="M33" s="1064"/>
      <c r="N33" s="1064"/>
      <c r="O33" s="1064"/>
      <c r="P33" s="1065"/>
      <c r="Q33" s="1069">
        <v>84</v>
      </c>
      <c r="R33" s="1070"/>
      <c r="S33" s="1070"/>
      <c r="T33" s="1070"/>
      <c r="U33" s="1070"/>
      <c r="V33" s="1070">
        <v>80</v>
      </c>
      <c r="W33" s="1070"/>
      <c r="X33" s="1070"/>
      <c r="Y33" s="1070"/>
      <c r="Z33" s="1070"/>
      <c r="AA33" s="1070">
        <v>4</v>
      </c>
      <c r="AB33" s="1070"/>
      <c r="AC33" s="1070"/>
      <c r="AD33" s="1070"/>
      <c r="AE33" s="1071"/>
      <c r="AF33" s="1045">
        <v>4</v>
      </c>
      <c r="AG33" s="1046"/>
      <c r="AH33" s="1046"/>
      <c r="AI33" s="1046"/>
      <c r="AJ33" s="1047"/>
      <c r="AK33" s="1006">
        <v>60</v>
      </c>
      <c r="AL33" s="997"/>
      <c r="AM33" s="997"/>
      <c r="AN33" s="997"/>
      <c r="AO33" s="997"/>
      <c r="AP33" s="997">
        <v>381</v>
      </c>
      <c r="AQ33" s="997"/>
      <c r="AR33" s="997"/>
      <c r="AS33" s="997"/>
      <c r="AT33" s="997"/>
      <c r="AU33" s="997">
        <v>381</v>
      </c>
      <c r="AV33" s="997"/>
      <c r="AW33" s="997"/>
      <c r="AX33" s="997"/>
      <c r="AY33" s="997"/>
      <c r="AZ33" s="1068"/>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218</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103</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387</v>
      </c>
      <c r="B66" s="1022"/>
      <c r="C66" s="1022"/>
      <c r="D66" s="1022"/>
      <c r="E66" s="1022"/>
      <c r="F66" s="1022"/>
      <c r="G66" s="1022"/>
      <c r="H66" s="1022"/>
      <c r="I66" s="1022"/>
      <c r="J66" s="1022"/>
      <c r="K66" s="1022"/>
      <c r="L66" s="1022"/>
      <c r="M66" s="1022"/>
      <c r="N66" s="1022"/>
      <c r="O66" s="1022"/>
      <c r="P66" s="1023"/>
      <c r="Q66" s="1027" t="s">
        <v>388</v>
      </c>
      <c r="R66" s="1028"/>
      <c r="S66" s="1028"/>
      <c r="T66" s="1028"/>
      <c r="U66" s="1029"/>
      <c r="V66" s="1027" t="s">
        <v>389</v>
      </c>
      <c r="W66" s="1028"/>
      <c r="X66" s="1028"/>
      <c r="Y66" s="1028"/>
      <c r="Z66" s="1029"/>
      <c r="AA66" s="1027" t="s">
        <v>390</v>
      </c>
      <c r="AB66" s="1028"/>
      <c r="AC66" s="1028"/>
      <c r="AD66" s="1028"/>
      <c r="AE66" s="1029"/>
      <c r="AF66" s="1033" t="s">
        <v>391</v>
      </c>
      <c r="AG66" s="1034"/>
      <c r="AH66" s="1034"/>
      <c r="AI66" s="1034"/>
      <c r="AJ66" s="1035"/>
      <c r="AK66" s="1027" t="s">
        <v>392</v>
      </c>
      <c r="AL66" s="1022"/>
      <c r="AM66" s="1022"/>
      <c r="AN66" s="1022"/>
      <c r="AO66" s="1023"/>
      <c r="AP66" s="1027" t="s">
        <v>393</v>
      </c>
      <c r="AQ66" s="1028"/>
      <c r="AR66" s="1028"/>
      <c r="AS66" s="1028"/>
      <c r="AT66" s="1029"/>
      <c r="AU66" s="1027" t="s">
        <v>394</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546</v>
      </c>
      <c r="C68" s="1012"/>
      <c r="D68" s="1012"/>
      <c r="E68" s="1012"/>
      <c r="F68" s="1012"/>
      <c r="G68" s="1012"/>
      <c r="H68" s="1012"/>
      <c r="I68" s="1012"/>
      <c r="J68" s="1012"/>
      <c r="K68" s="1012"/>
      <c r="L68" s="1012"/>
      <c r="M68" s="1012"/>
      <c r="N68" s="1012"/>
      <c r="O68" s="1012"/>
      <c r="P68" s="1013"/>
      <c r="Q68" s="1014">
        <v>532</v>
      </c>
      <c r="R68" s="1008"/>
      <c r="S68" s="1008"/>
      <c r="T68" s="1008"/>
      <c r="U68" s="1008"/>
      <c r="V68" s="1008">
        <v>510</v>
      </c>
      <c r="W68" s="1008"/>
      <c r="X68" s="1008"/>
      <c r="Y68" s="1008"/>
      <c r="Z68" s="1008"/>
      <c r="AA68" s="1008">
        <v>22</v>
      </c>
      <c r="AB68" s="1008"/>
      <c r="AC68" s="1008"/>
      <c r="AD68" s="1008"/>
      <c r="AE68" s="1008"/>
      <c r="AF68" s="1008">
        <v>23</v>
      </c>
      <c r="AG68" s="1008"/>
      <c r="AH68" s="1008"/>
      <c r="AI68" s="1008"/>
      <c r="AJ68" s="1008"/>
      <c r="AK68" s="1008" t="s">
        <v>554</v>
      </c>
      <c r="AL68" s="1008"/>
      <c r="AM68" s="1008"/>
      <c r="AN68" s="1008"/>
      <c r="AO68" s="1008"/>
      <c r="AP68" s="1008" t="s">
        <v>555</v>
      </c>
      <c r="AQ68" s="1008"/>
      <c r="AR68" s="1008"/>
      <c r="AS68" s="1008"/>
      <c r="AT68" s="1008"/>
      <c r="AU68" s="1008" t="s">
        <v>554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547</v>
      </c>
      <c r="C69" s="1001"/>
      <c r="D69" s="1001"/>
      <c r="E69" s="1001"/>
      <c r="F69" s="1001"/>
      <c r="G69" s="1001"/>
      <c r="H69" s="1001"/>
      <c r="I69" s="1001"/>
      <c r="J69" s="1001"/>
      <c r="K69" s="1001"/>
      <c r="L69" s="1001"/>
      <c r="M69" s="1001"/>
      <c r="N69" s="1001"/>
      <c r="O69" s="1001"/>
      <c r="P69" s="1002"/>
      <c r="Q69" s="1003">
        <v>2058</v>
      </c>
      <c r="R69" s="997"/>
      <c r="S69" s="997"/>
      <c r="T69" s="997"/>
      <c r="U69" s="997"/>
      <c r="V69" s="997">
        <v>2045</v>
      </c>
      <c r="W69" s="997"/>
      <c r="X69" s="997"/>
      <c r="Y69" s="997"/>
      <c r="Z69" s="997"/>
      <c r="AA69" s="997">
        <v>13</v>
      </c>
      <c r="AB69" s="997"/>
      <c r="AC69" s="997"/>
      <c r="AD69" s="997"/>
      <c r="AE69" s="997"/>
      <c r="AF69" s="997">
        <v>13</v>
      </c>
      <c r="AG69" s="997"/>
      <c r="AH69" s="997"/>
      <c r="AI69" s="997"/>
      <c r="AJ69" s="997"/>
      <c r="AK69" s="997">
        <v>57</v>
      </c>
      <c r="AL69" s="997"/>
      <c r="AM69" s="997"/>
      <c r="AN69" s="997"/>
      <c r="AO69" s="997"/>
      <c r="AP69" s="997">
        <v>411</v>
      </c>
      <c r="AQ69" s="997"/>
      <c r="AR69" s="997"/>
      <c r="AS69" s="997"/>
      <c r="AT69" s="997"/>
      <c r="AU69" s="997">
        <v>30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548</v>
      </c>
      <c r="C70" s="1001"/>
      <c r="D70" s="1001"/>
      <c r="E70" s="1001"/>
      <c r="F70" s="1001"/>
      <c r="G70" s="1001"/>
      <c r="H70" s="1001"/>
      <c r="I70" s="1001"/>
      <c r="J70" s="1001"/>
      <c r="K70" s="1001"/>
      <c r="L70" s="1001"/>
      <c r="M70" s="1001"/>
      <c r="N70" s="1001"/>
      <c r="O70" s="1001"/>
      <c r="P70" s="1002"/>
      <c r="Q70" s="1003">
        <v>539</v>
      </c>
      <c r="R70" s="997"/>
      <c r="S70" s="997"/>
      <c r="T70" s="997"/>
      <c r="U70" s="997"/>
      <c r="V70" s="997">
        <v>525</v>
      </c>
      <c r="W70" s="997"/>
      <c r="X70" s="997"/>
      <c r="Y70" s="997"/>
      <c r="Z70" s="997"/>
      <c r="AA70" s="997">
        <v>14</v>
      </c>
      <c r="AB70" s="997"/>
      <c r="AC70" s="997"/>
      <c r="AD70" s="997"/>
      <c r="AE70" s="997"/>
      <c r="AF70" s="997">
        <v>15</v>
      </c>
      <c r="AG70" s="997"/>
      <c r="AH70" s="997"/>
      <c r="AI70" s="997"/>
      <c r="AJ70" s="997"/>
      <c r="AK70" s="997">
        <v>65</v>
      </c>
      <c r="AL70" s="997"/>
      <c r="AM70" s="997"/>
      <c r="AN70" s="997"/>
      <c r="AO70" s="997"/>
      <c r="AP70" s="997">
        <v>92</v>
      </c>
      <c r="AQ70" s="997"/>
      <c r="AR70" s="997"/>
      <c r="AS70" s="997"/>
      <c r="AT70" s="997"/>
      <c r="AU70" s="997" t="s">
        <v>554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549</v>
      </c>
      <c r="C71" s="1001"/>
      <c r="D71" s="1001"/>
      <c r="E71" s="1001"/>
      <c r="F71" s="1001"/>
      <c r="G71" s="1001"/>
      <c r="H71" s="1001"/>
      <c r="I71" s="1001"/>
      <c r="J71" s="1001"/>
      <c r="K71" s="1001"/>
      <c r="L71" s="1001"/>
      <c r="M71" s="1001"/>
      <c r="N71" s="1001"/>
      <c r="O71" s="1001"/>
      <c r="P71" s="1002"/>
      <c r="Q71" s="1003">
        <v>204</v>
      </c>
      <c r="R71" s="997"/>
      <c r="S71" s="997"/>
      <c r="T71" s="997"/>
      <c r="U71" s="997"/>
      <c r="V71" s="997">
        <v>176</v>
      </c>
      <c r="W71" s="997"/>
      <c r="X71" s="997"/>
      <c r="Y71" s="997"/>
      <c r="Z71" s="997"/>
      <c r="AA71" s="997">
        <v>28</v>
      </c>
      <c r="AB71" s="997"/>
      <c r="AC71" s="997"/>
      <c r="AD71" s="997"/>
      <c r="AE71" s="997"/>
      <c r="AF71" s="997">
        <v>27</v>
      </c>
      <c r="AG71" s="997"/>
      <c r="AH71" s="997"/>
      <c r="AI71" s="997"/>
      <c r="AJ71" s="997"/>
      <c r="AK71" s="997">
        <v>54</v>
      </c>
      <c r="AL71" s="997"/>
      <c r="AM71" s="997"/>
      <c r="AN71" s="997"/>
      <c r="AO71" s="997"/>
      <c r="AP71" s="997" t="s">
        <v>556</v>
      </c>
      <c r="AQ71" s="997"/>
      <c r="AR71" s="997"/>
      <c r="AS71" s="997"/>
      <c r="AT71" s="997"/>
      <c r="AU71" s="997" t="s">
        <v>554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550</v>
      </c>
      <c r="C72" s="1001"/>
      <c r="D72" s="1001"/>
      <c r="E72" s="1001"/>
      <c r="F72" s="1001"/>
      <c r="G72" s="1001"/>
      <c r="H72" s="1001"/>
      <c r="I72" s="1001"/>
      <c r="J72" s="1001"/>
      <c r="K72" s="1001"/>
      <c r="L72" s="1001"/>
      <c r="M72" s="1001"/>
      <c r="N72" s="1001"/>
      <c r="O72" s="1001"/>
      <c r="P72" s="1002"/>
      <c r="Q72" s="1003">
        <v>8206</v>
      </c>
      <c r="R72" s="997"/>
      <c r="S72" s="997"/>
      <c r="T72" s="997"/>
      <c r="U72" s="997"/>
      <c r="V72" s="997">
        <v>7544</v>
      </c>
      <c r="W72" s="997"/>
      <c r="X72" s="997"/>
      <c r="Y72" s="997"/>
      <c r="Z72" s="997"/>
      <c r="AA72" s="997">
        <v>662</v>
      </c>
      <c r="AB72" s="997"/>
      <c r="AC72" s="997"/>
      <c r="AD72" s="997"/>
      <c r="AE72" s="997"/>
      <c r="AF72" s="997">
        <v>662</v>
      </c>
      <c r="AG72" s="997"/>
      <c r="AH72" s="997"/>
      <c r="AI72" s="997"/>
      <c r="AJ72" s="997"/>
      <c r="AK72" s="997">
        <v>1650</v>
      </c>
      <c r="AL72" s="997"/>
      <c r="AM72" s="997"/>
      <c r="AN72" s="997"/>
      <c r="AO72" s="997"/>
      <c r="AP72" s="997" t="s">
        <v>557</v>
      </c>
      <c r="AQ72" s="997"/>
      <c r="AR72" s="997"/>
      <c r="AS72" s="997"/>
      <c r="AT72" s="997"/>
      <c r="AU72" s="997" t="s">
        <v>554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551</v>
      </c>
      <c r="C73" s="1001"/>
      <c r="D73" s="1001"/>
      <c r="E73" s="1001"/>
      <c r="F73" s="1001"/>
      <c r="G73" s="1001"/>
      <c r="H73" s="1001"/>
      <c r="I73" s="1001"/>
      <c r="J73" s="1001"/>
      <c r="K73" s="1001"/>
      <c r="L73" s="1001"/>
      <c r="M73" s="1001"/>
      <c r="N73" s="1001"/>
      <c r="O73" s="1001"/>
      <c r="P73" s="1002"/>
      <c r="Q73" s="1003">
        <v>107</v>
      </c>
      <c r="R73" s="997"/>
      <c r="S73" s="997"/>
      <c r="T73" s="997"/>
      <c r="U73" s="997"/>
      <c r="V73" s="997">
        <v>96</v>
      </c>
      <c r="W73" s="997"/>
      <c r="X73" s="997"/>
      <c r="Y73" s="997"/>
      <c r="Z73" s="997"/>
      <c r="AA73" s="997">
        <v>11</v>
      </c>
      <c r="AB73" s="997"/>
      <c r="AC73" s="997"/>
      <c r="AD73" s="997"/>
      <c r="AE73" s="997"/>
      <c r="AF73" s="997">
        <v>11</v>
      </c>
      <c r="AG73" s="997"/>
      <c r="AH73" s="997"/>
      <c r="AI73" s="997"/>
      <c r="AJ73" s="997"/>
      <c r="AK73" s="997" t="s">
        <v>557</v>
      </c>
      <c r="AL73" s="997"/>
      <c r="AM73" s="997"/>
      <c r="AN73" s="997"/>
      <c r="AO73" s="997"/>
      <c r="AP73" s="997" t="s">
        <v>557</v>
      </c>
      <c r="AQ73" s="997"/>
      <c r="AR73" s="997"/>
      <c r="AS73" s="997"/>
      <c r="AT73" s="997"/>
      <c r="AU73" s="997" t="s">
        <v>557</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552</v>
      </c>
      <c r="C74" s="1001"/>
      <c r="D74" s="1001"/>
      <c r="E74" s="1001"/>
      <c r="F74" s="1001"/>
      <c r="G74" s="1001"/>
      <c r="H74" s="1001"/>
      <c r="I74" s="1001"/>
      <c r="J74" s="1001"/>
      <c r="K74" s="1001"/>
      <c r="L74" s="1001"/>
      <c r="M74" s="1001"/>
      <c r="N74" s="1001"/>
      <c r="O74" s="1001"/>
      <c r="P74" s="1002"/>
      <c r="Q74" s="1003">
        <v>223048</v>
      </c>
      <c r="R74" s="997"/>
      <c r="S74" s="997"/>
      <c r="T74" s="997"/>
      <c r="U74" s="997"/>
      <c r="V74" s="997">
        <v>217428</v>
      </c>
      <c r="W74" s="997"/>
      <c r="X74" s="997"/>
      <c r="Y74" s="997"/>
      <c r="Z74" s="997"/>
      <c r="AA74" s="997">
        <v>5620</v>
      </c>
      <c r="AB74" s="997"/>
      <c r="AC74" s="997"/>
      <c r="AD74" s="997"/>
      <c r="AE74" s="997"/>
      <c r="AF74" s="997">
        <v>5620</v>
      </c>
      <c r="AG74" s="997"/>
      <c r="AH74" s="997"/>
      <c r="AI74" s="997"/>
      <c r="AJ74" s="997"/>
      <c r="AK74" s="997">
        <v>1845</v>
      </c>
      <c r="AL74" s="997"/>
      <c r="AM74" s="997"/>
      <c r="AN74" s="997"/>
      <c r="AO74" s="997"/>
      <c r="AP74" s="997" t="s">
        <v>554</v>
      </c>
      <c r="AQ74" s="997"/>
      <c r="AR74" s="997"/>
      <c r="AS74" s="997"/>
      <c r="AT74" s="997"/>
      <c r="AU74" s="997" t="s">
        <v>554</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6371</v>
      </c>
      <c r="AG88" s="985"/>
      <c r="AH88" s="985"/>
      <c r="AI88" s="985"/>
      <c r="AJ88" s="985"/>
      <c r="AK88" s="989"/>
      <c r="AL88" s="989"/>
      <c r="AM88" s="989"/>
      <c r="AN88" s="989"/>
      <c r="AO88" s="989"/>
      <c r="AP88" s="985">
        <v>503</v>
      </c>
      <c r="AQ88" s="985"/>
      <c r="AR88" s="985"/>
      <c r="AS88" s="985"/>
      <c r="AT88" s="985"/>
      <c r="AU88" s="985">
        <v>30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10</v>
      </c>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284</v>
      </c>
      <c r="AG109" s="918"/>
      <c r="AH109" s="918"/>
      <c r="AI109" s="918"/>
      <c r="AJ109" s="919"/>
      <c r="AK109" s="920" t="s">
        <v>283</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284</v>
      </c>
      <c r="BW109" s="918"/>
      <c r="BX109" s="918"/>
      <c r="BY109" s="918"/>
      <c r="BZ109" s="919"/>
      <c r="CA109" s="920" t="s">
        <v>283</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284</v>
      </c>
      <c r="DM109" s="918"/>
      <c r="DN109" s="918"/>
      <c r="DO109" s="918"/>
      <c r="DP109" s="919"/>
      <c r="DQ109" s="920" t="s">
        <v>283</v>
      </c>
      <c r="DR109" s="918"/>
      <c r="DS109" s="918"/>
      <c r="DT109" s="918"/>
      <c r="DU109" s="919"/>
      <c r="DV109" s="920" t="s">
        <v>405</v>
      </c>
      <c r="DW109" s="918"/>
      <c r="DX109" s="918"/>
      <c r="DY109" s="918"/>
      <c r="DZ109" s="949"/>
    </row>
    <row r="110" spans="1:131" s="197" customFormat="1" ht="26.25" customHeight="1" x14ac:dyDescent="0.15">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350527</v>
      </c>
      <c r="AB110" s="903"/>
      <c r="AC110" s="903"/>
      <c r="AD110" s="903"/>
      <c r="AE110" s="904"/>
      <c r="AF110" s="905">
        <v>283985</v>
      </c>
      <c r="AG110" s="903"/>
      <c r="AH110" s="903"/>
      <c r="AI110" s="903"/>
      <c r="AJ110" s="904"/>
      <c r="AK110" s="905">
        <v>265576</v>
      </c>
      <c r="AL110" s="903"/>
      <c r="AM110" s="903"/>
      <c r="AN110" s="903"/>
      <c r="AO110" s="904"/>
      <c r="AP110" s="906">
        <v>10.9</v>
      </c>
      <c r="AQ110" s="907"/>
      <c r="AR110" s="907"/>
      <c r="AS110" s="907"/>
      <c r="AT110" s="908"/>
      <c r="AU110" s="950" t="s">
        <v>60</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3096585</v>
      </c>
      <c r="BR110" s="830"/>
      <c r="BS110" s="830"/>
      <c r="BT110" s="830"/>
      <c r="BU110" s="830"/>
      <c r="BV110" s="830">
        <v>3383882</v>
      </c>
      <c r="BW110" s="830"/>
      <c r="BX110" s="830"/>
      <c r="BY110" s="830"/>
      <c r="BZ110" s="830"/>
      <c r="CA110" s="830">
        <v>3842980</v>
      </c>
      <c r="CB110" s="830"/>
      <c r="CC110" s="830"/>
      <c r="CD110" s="830"/>
      <c r="CE110" s="830"/>
      <c r="CF110" s="891">
        <v>157.9</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411</v>
      </c>
      <c r="DH110" s="830"/>
      <c r="DI110" s="830"/>
      <c r="DJ110" s="830"/>
      <c r="DK110" s="830"/>
      <c r="DL110" s="830" t="s">
        <v>411</v>
      </c>
      <c r="DM110" s="830"/>
      <c r="DN110" s="830"/>
      <c r="DO110" s="830"/>
      <c r="DP110" s="830"/>
      <c r="DQ110" s="830" t="s">
        <v>411</v>
      </c>
      <c r="DR110" s="830"/>
      <c r="DS110" s="830"/>
      <c r="DT110" s="830"/>
      <c r="DU110" s="830"/>
      <c r="DV110" s="831" t="s">
        <v>411</v>
      </c>
      <c r="DW110" s="831"/>
      <c r="DX110" s="831"/>
      <c r="DY110" s="831"/>
      <c r="DZ110" s="832"/>
    </row>
    <row r="111" spans="1:131" s="197" customFormat="1" ht="26.25" customHeight="1" x14ac:dyDescent="0.15">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103</v>
      </c>
      <c r="AB111" s="939"/>
      <c r="AC111" s="939"/>
      <c r="AD111" s="939"/>
      <c r="AE111" s="940"/>
      <c r="AF111" s="941" t="s">
        <v>103</v>
      </c>
      <c r="AG111" s="939"/>
      <c r="AH111" s="939"/>
      <c r="AI111" s="939"/>
      <c r="AJ111" s="940"/>
      <c r="AK111" s="941" t="s">
        <v>103</v>
      </c>
      <c r="AL111" s="939"/>
      <c r="AM111" s="939"/>
      <c r="AN111" s="939"/>
      <c r="AO111" s="940"/>
      <c r="AP111" s="942" t="s">
        <v>103</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v>35628</v>
      </c>
      <c r="BR111" s="801"/>
      <c r="BS111" s="801"/>
      <c r="BT111" s="801"/>
      <c r="BU111" s="801"/>
      <c r="BV111" s="801">
        <v>21376</v>
      </c>
      <c r="BW111" s="801"/>
      <c r="BX111" s="801"/>
      <c r="BY111" s="801"/>
      <c r="BZ111" s="801"/>
      <c r="CA111" s="801">
        <v>16753</v>
      </c>
      <c r="CB111" s="801"/>
      <c r="CC111" s="801"/>
      <c r="CD111" s="801"/>
      <c r="CE111" s="801"/>
      <c r="CF111" s="878">
        <v>0.7</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103</v>
      </c>
      <c r="DH111" s="801"/>
      <c r="DI111" s="801"/>
      <c r="DJ111" s="801"/>
      <c r="DK111" s="801"/>
      <c r="DL111" s="801" t="s">
        <v>103</v>
      </c>
      <c r="DM111" s="801"/>
      <c r="DN111" s="801"/>
      <c r="DO111" s="801"/>
      <c r="DP111" s="801"/>
      <c r="DQ111" s="801" t="s">
        <v>103</v>
      </c>
      <c r="DR111" s="801"/>
      <c r="DS111" s="801"/>
      <c r="DT111" s="801"/>
      <c r="DU111" s="801"/>
      <c r="DV111" s="853" t="s">
        <v>103</v>
      </c>
      <c r="DW111" s="853"/>
      <c r="DX111" s="853"/>
      <c r="DY111" s="853"/>
      <c r="DZ111" s="854"/>
    </row>
    <row r="112" spans="1:131" s="197" customFormat="1" ht="26.25" customHeight="1" x14ac:dyDescent="0.15">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103</v>
      </c>
      <c r="AB112" s="814"/>
      <c r="AC112" s="814"/>
      <c r="AD112" s="814"/>
      <c r="AE112" s="815"/>
      <c r="AF112" s="816" t="s">
        <v>103</v>
      </c>
      <c r="AG112" s="814"/>
      <c r="AH112" s="814"/>
      <c r="AI112" s="814"/>
      <c r="AJ112" s="815"/>
      <c r="AK112" s="816" t="s">
        <v>103</v>
      </c>
      <c r="AL112" s="814"/>
      <c r="AM112" s="814"/>
      <c r="AN112" s="814"/>
      <c r="AO112" s="815"/>
      <c r="AP112" s="784" t="s">
        <v>103</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539172</v>
      </c>
      <c r="BR112" s="801"/>
      <c r="BS112" s="801"/>
      <c r="BT112" s="801"/>
      <c r="BU112" s="801"/>
      <c r="BV112" s="801">
        <v>689962</v>
      </c>
      <c r="BW112" s="801"/>
      <c r="BX112" s="801"/>
      <c r="BY112" s="801"/>
      <c r="BZ112" s="801"/>
      <c r="CA112" s="801">
        <v>660097</v>
      </c>
      <c r="CB112" s="801"/>
      <c r="CC112" s="801"/>
      <c r="CD112" s="801"/>
      <c r="CE112" s="801"/>
      <c r="CF112" s="878">
        <v>27.1</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103</v>
      </c>
      <c r="DH112" s="801"/>
      <c r="DI112" s="801"/>
      <c r="DJ112" s="801"/>
      <c r="DK112" s="801"/>
      <c r="DL112" s="801" t="s">
        <v>103</v>
      </c>
      <c r="DM112" s="801"/>
      <c r="DN112" s="801"/>
      <c r="DO112" s="801"/>
      <c r="DP112" s="801"/>
      <c r="DQ112" s="801" t="s">
        <v>103</v>
      </c>
      <c r="DR112" s="801"/>
      <c r="DS112" s="801"/>
      <c r="DT112" s="801"/>
      <c r="DU112" s="801"/>
      <c r="DV112" s="853" t="s">
        <v>103</v>
      </c>
      <c r="DW112" s="853"/>
      <c r="DX112" s="853"/>
      <c r="DY112" s="853"/>
      <c r="DZ112" s="854"/>
    </row>
    <row r="113" spans="1:130" s="197" customFormat="1" ht="26.25" customHeight="1" x14ac:dyDescent="0.15">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57220</v>
      </c>
      <c r="AB113" s="939"/>
      <c r="AC113" s="939"/>
      <c r="AD113" s="939"/>
      <c r="AE113" s="940"/>
      <c r="AF113" s="941">
        <v>48754</v>
      </c>
      <c r="AG113" s="939"/>
      <c r="AH113" s="939"/>
      <c r="AI113" s="939"/>
      <c r="AJ113" s="940"/>
      <c r="AK113" s="941">
        <v>38760</v>
      </c>
      <c r="AL113" s="939"/>
      <c r="AM113" s="939"/>
      <c r="AN113" s="939"/>
      <c r="AO113" s="940"/>
      <c r="AP113" s="942">
        <v>1.6</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31573</v>
      </c>
      <c r="BR113" s="801"/>
      <c r="BS113" s="801"/>
      <c r="BT113" s="801"/>
      <c r="BU113" s="801"/>
      <c r="BV113" s="801">
        <v>28770</v>
      </c>
      <c r="BW113" s="801"/>
      <c r="BX113" s="801"/>
      <c r="BY113" s="801"/>
      <c r="BZ113" s="801"/>
      <c r="CA113" s="801">
        <v>30232</v>
      </c>
      <c r="CB113" s="801"/>
      <c r="CC113" s="801"/>
      <c r="CD113" s="801"/>
      <c r="CE113" s="801"/>
      <c r="CF113" s="878">
        <v>1.2</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103</v>
      </c>
      <c r="DH113" s="814"/>
      <c r="DI113" s="814"/>
      <c r="DJ113" s="814"/>
      <c r="DK113" s="815"/>
      <c r="DL113" s="816" t="s">
        <v>103</v>
      </c>
      <c r="DM113" s="814"/>
      <c r="DN113" s="814"/>
      <c r="DO113" s="814"/>
      <c r="DP113" s="815"/>
      <c r="DQ113" s="816" t="s">
        <v>103</v>
      </c>
      <c r="DR113" s="814"/>
      <c r="DS113" s="814"/>
      <c r="DT113" s="814"/>
      <c r="DU113" s="815"/>
      <c r="DV113" s="784" t="s">
        <v>103</v>
      </c>
      <c r="DW113" s="785"/>
      <c r="DX113" s="785"/>
      <c r="DY113" s="785"/>
      <c r="DZ113" s="786"/>
    </row>
    <row r="114" spans="1:130" s="197" customFormat="1" ht="26.25" customHeight="1" x14ac:dyDescent="0.15">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124823</v>
      </c>
      <c r="AB114" s="814"/>
      <c r="AC114" s="814"/>
      <c r="AD114" s="814"/>
      <c r="AE114" s="815"/>
      <c r="AF114" s="816">
        <v>23008</v>
      </c>
      <c r="AG114" s="814"/>
      <c r="AH114" s="814"/>
      <c r="AI114" s="814"/>
      <c r="AJ114" s="815"/>
      <c r="AK114" s="816">
        <v>2428</v>
      </c>
      <c r="AL114" s="814"/>
      <c r="AM114" s="814"/>
      <c r="AN114" s="814"/>
      <c r="AO114" s="815"/>
      <c r="AP114" s="784">
        <v>0.1</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568329</v>
      </c>
      <c r="BR114" s="801"/>
      <c r="BS114" s="801"/>
      <c r="BT114" s="801"/>
      <c r="BU114" s="801"/>
      <c r="BV114" s="801">
        <v>594259</v>
      </c>
      <c r="BW114" s="801"/>
      <c r="BX114" s="801"/>
      <c r="BY114" s="801"/>
      <c r="BZ114" s="801"/>
      <c r="CA114" s="801">
        <v>399240</v>
      </c>
      <c r="CB114" s="801"/>
      <c r="CC114" s="801"/>
      <c r="CD114" s="801"/>
      <c r="CE114" s="801"/>
      <c r="CF114" s="878">
        <v>16.399999999999999</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v>8991</v>
      </c>
      <c r="DH114" s="814"/>
      <c r="DI114" s="814"/>
      <c r="DJ114" s="814"/>
      <c r="DK114" s="815"/>
      <c r="DL114" s="816" t="s">
        <v>103</v>
      </c>
      <c r="DM114" s="814"/>
      <c r="DN114" s="814"/>
      <c r="DO114" s="814"/>
      <c r="DP114" s="815"/>
      <c r="DQ114" s="816" t="s">
        <v>103</v>
      </c>
      <c r="DR114" s="814"/>
      <c r="DS114" s="814"/>
      <c r="DT114" s="814"/>
      <c r="DU114" s="815"/>
      <c r="DV114" s="784" t="s">
        <v>103</v>
      </c>
      <c r="DW114" s="785"/>
      <c r="DX114" s="785"/>
      <c r="DY114" s="785"/>
      <c r="DZ114" s="786"/>
    </row>
    <row r="115" spans="1:130" s="197" customFormat="1" ht="26.25" customHeight="1" x14ac:dyDescent="0.15">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11273</v>
      </c>
      <c r="AB115" s="939"/>
      <c r="AC115" s="939"/>
      <c r="AD115" s="939"/>
      <c r="AE115" s="940"/>
      <c r="AF115" s="941">
        <v>10867</v>
      </c>
      <c r="AG115" s="939"/>
      <c r="AH115" s="939"/>
      <c r="AI115" s="939"/>
      <c r="AJ115" s="940"/>
      <c r="AK115" s="941">
        <v>1466</v>
      </c>
      <c r="AL115" s="939"/>
      <c r="AM115" s="939"/>
      <c r="AN115" s="939"/>
      <c r="AO115" s="940"/>
      <c r="AP115" s="942">
        <v>0.1</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t="s">
        <v>103</v>
      </c>
      <c r="BR115" s="801"/>
      <c r="BS115" s="801"/>
      <c r="BT115" s="801"/>
      <c r="BU115" s="801"/>
      <c r="BV115" s="801" t="s">
        <v>103</v>
      </c>
      <c r="BW115" s="801"/>
      <c r="BX115" s="801"/>
      <c r="BY115" s="801"/>
      <c r="BZ115" s="801"/>
      <c r="CA115" s="801" t="s">
        <v>103</v>
      </c>
      <c r="CB115" s="801"/>
      <c r="CC115" s="801"/>
      <c r="CD115" s="801"/>
      <c r="CE115" s="801"/>
      <c r="CF115" s="878" t="s">
        <v>103</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103</v>
      </c>
      <c r="DH115" s="814"/>
      <c r="DI115" s="814"/>
      <c r="DJ115" s="814"/>
      <c r="DK115" s="815"/>
      <c r="DL115" s="816" t="s">
        <v>103</v>
      </c>
      <c r="DM115" s="814"/>
      <c r="DN115" s="814"/>
      <c r="DO115" s="814"/>
      <c r="DP115" s="815"/>
      <c r="DQ115" s="816" t="s">
        <v>103</v>
      </c>
      <c r="DR115" s="814"/>
      <c r="DS115" s="814"/>
      <c r="DT115" s="814"/>
      <c r="DU115" s="815"/>
      <c r="DV115" s="784" t="s">
        <v>103</v>
      </c>
      <c r="DW115" s="785"/>
      <c r="DX115" s="785"/>
      <c r="DY115" s="785"/>
      <c r="DZ115" s="786"/>
    </row>
    <row r="116" spans="1:130" s="197" customFormat="1" ht="26.25" customHeight="1" x14ac:dyDescent="0.15">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103</v>
      </c>
      <c r="AB116" s="814"/>
      <c r="AC116" s="814"/>
      <c r="AD116" s="814"/>
      <c r="AE116" s="815"/>
      <c r="AF116" s="816" t="s">
        <v>103</v>
      </c>
      <c r="AG116" s="814"/>
      <c r="AH116" s="814"/>
      <c r="AI116" s="814"/>
      <c r="AJ116" s="815"/>
      <c r="AK116" s="816" t="s">
        <v>103</v>
      </c>
      <c r="AL116" s="814"/>
      <c r="AM116" s="814"/>
      <c r="AN116" s="814"/>
      <c r="AO116" s="815"/>
      <c r="AP116" s="784" t="s">
        <v>103</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103</v>
      </c>
      <c r="BR116" s="801"/>
      <c r="BS116" s="801"/>
      <c r="BT116" s="801"/>
      <c r="BU116" s="801"/>
      <c r="BV116" s="801" t="s">
        <v>103</v>
      </c>
      <c r="BW116" s="801"/>
      <c r="BX116" s="801"/>
      <c r="BY116" s="801"/>
      <c r="BZ116" s="801"/>
      <c r="CA116" s="801" t="s">
        <v>103</v>
      </c>
      <c r="CB116" s="801"/>
      <c r="CC116" s="801"/>
      <c r="CD116" s="801"/>
      <c r="CE116" s="801"/>
      <c r="CF116" s="878" t="s">
        <v>103</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103</v>
      </c>
      <c r="DH116" s="814"/>
      <c r="DI116" s="814"/>
      <c r="DJ116" s="814"/>
      <c r="DK116" s="815"/>
      <c r="DL116" s="816" t="s">
        <v>103</v>
      </c>
      <c r="DM116" s="814"/>
      <c r="DN116" s="814"/>
      <c r="DO116" s="814"/>
      <c r="DP116" s="815"/>
      <c r="DQ116" s="816" t="s">
        <v>103</v>
      </c>
      <c r="DR116" s="814"/>
      <c r="DS116" s="814"/>
      <c r="DT116" s="814"/>
      <c r="DU116" s="815"/>
      <c r="DV116" s="784" t="s">
        <v>103</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543843</v>
      </c>
      <c r="AB117" s="925"/>
      <c r="AC117" s="925"/>
      <c r="AD117" s="925"/>
      <c r="AE117" s="926"/>
      <c r="AF117" s="928">
        <v>366614</v>
      </c>
      <c r="AG117" s="925"/>
      <c r="AH117" s="925"/>
      <c r="AI117" s="925"/>
      <c r="AJ117" s="926"/>
      <c r="AK117" s="928">
        <v>308230</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103</v>
      </c>
      <c r="BR117" s="888"/>
      <c r="BS117" s="888"/>
      <c r="BT117" s="888"/>
      <c r="BU117" s="888"/>
      <c r="BV117" s="888" t="s">
        <v>103</v>
      </c>
      <c r="BW117" s="888"/>
      <c r="BX117" s="888"/>
      <c r="BY117" s="888"/>
      <c r="BZ117" s="888"/>
      <c r="CA117" s="888" t="s">
        <v>103</v>
      </c>
      <c r="CB117" s="888"/>
      <c r="CC117" s="888"/>
      <c r="CD117" s="888"/>
      <c r="CE117" s="888"/>
      <c r="CF117" s="878" t="s">
        <v>103</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103</v>
      </c>
      <c r="DH117" s="814"/>
      <c r="DI117" s="814"/>
      <c r="DJ117" s="814"/>
      <c r="DK117" s="815"/>
      <c r="DL117" s="816" t="s">
        <v>103</v>
      </c>
      <c r="DM117" s="814"/>
      <c r="DN117" s="814"/>
      <c r="DO117" s="814"/>
      <c r="DP117" s="815"/>
      <c r="DQ117" s="816" t="s">
        <v>103</v>
      </c>
      <c r="DR117" s="814"/>
      <c r="DS117" s="814"/>
      <c r="DT117" s="814"/>
      <c r="DU117" s="815"/>
      <c r="DV117" s="784" t="s">
        <v>103</v>
      </c>
      <c r="DW117" s="785"/>
      <c r="DX117" s="785"/>
      <c r="DY117" s="785"/>
      <c r="DZ117" s="786"/>
    </row>
    <row r="118" spans="1:130" s="197" customFormat="1" ht="26.25" customHeight="1" x14ac:dyDescent="0.15">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284</v>
      </c>
      <c r="AG118" s="918"/>
      <c r="AH118" s="918"/>
      <c r="AI118" s="918"/>
      <c r="AJ118" s="919"/>
      <c r="AK118" s="920" t="s">
        <v>283</v>
      </c>
      <c r="AL118" s="918"/>
      <c r="AM118" s="918"/>
      <c r="AN118" s="918"/>
      <c r="AO118" s="919"/>
      <c r="AP118" s="921" t="s">
        <v>405</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434</v>
      </c>
      <c r="BP118" s="868"/>
      <c r="BQ118" s="887">
        <v>4271287</v>
      </c>
      <c r="BR118" s="888"/>
      <c r="BS118" s="888"/>
      <c r="BT118" s="888"/>
      <c r="BU118" s="888"/>
      <c r="BV118" s="888">
        <v>4718249</v>
      </c>
      <c r="BW118" s="888"/>
      <c r="BX118" s="888"/>
      <c r="BY118" s="888"/>
      <c r="BZ118" s="888"/>
      <c r="CA118" s="888">
        <v>4949302</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103</v>
      </c>
      <c r="DH118" s="814"/>
      <c r="DI118" s="814"/>
      <c r="DJ118" s="814"/>
      <c r="DK118" s="815"/>
      <c r="DL118" s="816" t="s">
        <v>103</v>
      </c>
      <c r="DM118" s="814"/>
      <c r="DN118" s="814"/>
      <c r="DO118" s="814"/>
      <c r="DP118" s="815"/>
      <c r="DQ118" s="816" t="s">
        <v>103</v>
      </c>
      <c r="DR118" s="814"/>
      <c r="DS118" s="814"/>
      <c r="DT118" s="814"/>
      <c r="DU118" s="815"/>
      <c r="DV118" s="784" t="s">
        <v>103</v>
      </c>
      <c r="DW118" s="785"/>
      <c r="DX118" s="785"/>
      <c r="DY118" s="785"/>
      <c r="DZ118" s="786"/>
    </row>
    <row r="119" spans="1:130" s="197" customFormat="1" ht="26.25" customHeight="1" x14ac:dyDescent="0.15">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103</v>
      </c>
      <c r="AB119" s="903"/>
      <c r="AC119" s="903"/>
      <c r="AD119" s="903"/>
      <c r="AE119" s="904"/>
      <c r="AF119" s="905" t="s">
        <v>103</v>
      </c>
      <c r="AG119" s="903"/>
      <c r="AH119" s="903"/>
      <c r="AI119" s="903"/>
      <c r="AJ119" s="904"/>
      <c r="AK119" s="905" t="s">
        <v>103</v>
      </c>
      <c r="AL119" s="903"/>
      <c r="AM119" s="903"/>
      <c r="AN119" s="903"/>
      <c r="AO119" s="904"/>
      <c r="AP119" s="906" t="s">
        <v>103</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1983894</v>
      </c>
      <c r="BR119" s="830"/>
      <c r="BS119" s="830"/>
      <c r="BT119" s="830"/>
      <c r="BU119" s="830"/>
      <c r="BV119" s="830">
        <v>1869393</v>
      </c>
      <c r="BW119" s="830"/>
      <c r="BX119" s="830"/>
      <c r="BY119" s="830"/>
      <c r="BZ119" s="830"/>
      <c r="CA119" s="830">
        <v>1612686</v>
      </c>
      <c r="CB119" s="830"/>
      <c r="CC119" s="830"/>
      <c r="CD119" s="830"/>
      <c r="CE119" s="830"/>
      <c r="CF119" s="891">
        <v>66.3</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26637</v>
      </c>
      <c r="DH119" s="747"/>
      <c r="DI119" s="747"/>
      <c r="DJ119" s="747"/>
      <c r="DK119" s="748"/>
      <c r="DL119" s="749">
        <v>21376</v>
      </c>
      <c r="DM119" s="747"/>
      <c r="DN119" s="747"/>
      <c r="DO119" s="747"/>
      <c r="DP119" s="748"/>
      <c r="DQ119" s="749">
        <v>16753</v>
      </c>
      <c r="DR119" s="747"/>
      <c r="DS119" s="747"/>
      <c r="DT119" s="747"/>
      <c r="DU119" s="748"/>
      <c r="DV119" s="837">
        <v>0.7</v>
      </c>
      <c r="DW119" s="838"/>
      <c r="DX119" s="838"/>
      <c r="DY119" s="838"/>
      <c r="DZ119" s="839"/>
    </row>
    <row r="120" spans="1:130" s="197" customFormat="1" ht="26.25" customHeight="1" x14ac:dyDescent="0.15">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103</v>
      </c>
      <c r="AB120" s="814"/>
      <c r="AC120" s="814"/>
      <c r="AD120" s="814"/>
      <c r="AE120" s="815"/>
      <c r="AF120" s="816" t="s">
        <v>103</v>
      </c>
      <c r="AG120" s="814"/>
      <c r="AH120" s="814"/>
      <c r="AI120" s="814"/>
      <c r="AJ120" s="815"/>
      <c r="AK120" s="816" t="s">
        <v>103</v>
      </c>
      <c r="AL120" s="814"/>
      <c r="AM120" s="814"/>
      <c r="AN120" s="814"/>
      <c r="AO120" s="815"/>
      <c r="AP120" s="784" t="s">
        <v>103</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t="s">
        <v>103</v>
      </c>
      <c r="BR120" s="801"/>
      <c r="BS120" s="801"/>
      <c r="BT120" s="801"/>
      <c r="BU120" s="801"/>
      <c r="BV120" s="801" t="s">
        <v>103</v>
      </c>
      <c r="BW120" s="801"/>
      <c r="BX120" s="801"/>
      <c r="BY120" s="801"/>
      <c r="BZ120" s="801"/>
      <c r="CA120" s="801" t="s">
        <v>103</v>
      </c>
      <c r="CB120" s="801"/>
      <c r="CC120" s="801"/>
      <c r="CD120" s="801"/>
      <c r="CE120" s="801"/>
      <c r="CF120" s="878" t="s">
        <v>103</v>
      </c>
      <c r="CG120" s="879"/>
      <c r="CH120" s="879"/>
      <c r="CI120" s="879"/>
      <c r="CJ120" s="879"/>
      <c r="CK120" s="880" t="s">
        <v>440</v>
      </c>
      <c r="CL120" s="840"/>
      <c r="CM120" s="840"/>
      <c r="CN120" s="840"/>
      <c r="CO120" s="841"/>
      <c r="CP120" s="884" t="s">
        <v>441</v>
      </c>
      <c r="CQ120" s="885"/>
      <c r="CR120" s="885"/>
      <c r="CS120" s="885"/>
      <c r="CT120" s="885"/>
      <c r="CU120" s="885"/>
      <c r="CV120" s="885"/>
      <c r="CW120" s="885"/>
      <c r="CX120" s="885"/>
      <c r="CY120" s="885"/>
      <c r="CZ120" s="885"/>
      <c r="DA120" s="885"/>
      <c r="DB120" s="885"/>
      <c r="DC120" s="885"/>
      <c r="DD120" s="885"/>
      <c r="DE120" s="885"/>
      <c r="DF120" s="886"/>
      <c r="DG120" s="829">
        <v>430680</v>
      </c>
      <c r="DH120" s="830"/>
      <c r="DI120" s="830"/>
      <c r="DJ120" s="830"/>
      <c r="DK120" s="830"/>
      <c r="DL120" s="830">
        <v>402954</v>
      </c>
      <c r="DM120" s="830"/>
      <c r="DN120" s="830"/>
      <c r="DO120" s="830"/>
      <c r="DP120" s="830"/>
      <c r="DQ120" s="830">
        <v>381110</v>
      </c>
      <c r="DR120" s="830"/>
      <c r="DS120" s="830"/>
      <c r="DT120" s="830"/>
      <c r="DU120" s="830"/>
      <c r="DV120" s="831">
        <v>15.7</v>
      </c>
      <c r="DW120" s="831"/>
      <c r="DX120" s="831"/>
      <c r="DY120" s="831"/>
      <c r="DZ120" s="832"/>
    </row>
    <row r="121" spans="1:130" s="197" customFormat="1" ht="26.25" customHeight="1" x14ac:dyDescent="0.15">
      <c r="A121" s="895"/>
      <c r="B121" s="896"/>
      <c r="C121" s="872" t="s">
        <v>442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103</v>
      </c>
      <c r="AB121" s="814"/>
      <c r="AC121" s="814"/>
      <c r="AD121" s="814"/>
      <c r="AE121" s="815"/>
      <c r="AF121" s="816" t="s">
        <v>103</v>
      </c>
      <c r="AG121" s="814"/>
      <c r="AH121" s="814"/>
      <c r="AI121" s="814"/>
      <c r="AJ121" s="815"/>
      <c r="AK121" s="816" t="s">
        <v>103</v>
      </c>
      <c r="AL121" s="814"/>
      <c r="AM121" s="814"/>
      <c r="AN121" s="814"/>
      <c r="AO121" s="815"/>
      <c r="AP121" s="784" t="s">
        <v>103</v>
      </c>
      <c r="AQ121" s="785"/>
      <c r="AR121" s="785"/>
      <c r="AS121" s="785"/>
      <c r="AT121" s="786"/>
      <c r="AU121" s="912"/>
      <c r="AV121" s="913"/>
      <c r="AW121" s="913"/>
      <c r="AX121" s="913"/>
      <c r="AY121" s="914"/>
      <c r="AZ121" s="875" t="s">
        <v>443</v>
      </c>
      <c r="BA121" s="876"/>
      <c r="BB121" s="876"/>
      <c r="BC121" s="876"/>
      <c r="BD121" s="876"/>
      <c r="BE121" s="876"/>
      <c r="BF121" s="876"/>
      <c r="BG121" s="876"/>
      <c r="BH121" s="876"/>
      <c r="BI121" s="876"/>
      <c r="BJ121" s="876"/>
      <c r="BK121" s="876"/>
      <c r="BL121" s="876"/>
      <c r="BM121" s="876"/>
      <c r="BN121" s="876"/>
      <c r="BO121" s="876"/>
      <c r="BP121" s="877"/>
      <c r="BQ121" s="887">
        <v>3265783</v>
      </c>
      <c r="BR121" s="888"/>
      <c r="BS121" s="888"/>
      <c r="BT121" s="888"/>
      <c r="BU121" s="888"/>
      <c r="BV121" s="888">
        <v>3419822</v>
      </c>
      <c r="BW121" s="888"/>
      <c r="BX121" s="888"/>
      <c r="BY121" s="888"/>
      <c r="BZ121" s="888"/>
      <c r="CA121" s="888">
        <v>3698518</v>
      </c>
      <c r="CB121" s="888"/>
      <c r="CC121" s="888"/>
      <c r="CD121" s="888"/>
      <c r="CE121" s="888"/>
      <c r="CF121" s="889">
        <v>152</v>
      </c>
      <c r="CG121" s="890"/>
      <c r="CH121" s="890"/>
      <c r="CI121" s="890"/>
      <c r="CJ121" s="890"/>
      <c r="CK121" s="881"/>
      <c r="CL121" s="842"/>
      <c r="CM121" s="842"/>
      <c r="CN121" s="842"/>
      <c r="CO121" s="843"/>
      <c r="CP121" s="858" t="s">
        <v>444</v>
      </c>
      <c r="CQ121" s="859"/>
      <c r="CR121" s="859"/>
      <c r="CS121" s="859"/>
      <c r="CT121" s="859"/>
      <c r="CU121" s="859"/>
      <c r="CV121" s="859"/>
      <c r="CW121" s="859"/>
      <c r="CX121" s="859"/>
      <c r="CY121" s="859"/>
      <c r="CZ121" s="859"/>
      <c r="DA121" s="859"/>
      <c r="DB121" s="859"/>
      <c r="DC121" s="859"/>
      <c r="DD121" s="859"/>
      <c r="DE121" s="859"/>
      <c r="DF121" s="860"/>
      <c r="DG121" s="800" t="s">
        <v>103</v>
      </c>
      <c r="DH121" s="801"/>
      <c r="DI121" s="801"/>
      <c r="DJ121" s="801"/>
      <c r="DK121" s="801"/>
      <c r="DL121" s="801">
        <v>174000</v>
      </c>
      <c r="DM121" s="801"/>
      <c r="DN121" s="801"/>
      <c r="DO121" s="801"/>
      <c r="DP121" s="801"/>
      <c r="DQ121" s="801">
        <v>174000</v>
      </c>
      <c r="DR121" s="801"/>
      <c r="DS121" s="801"/>
      <c r="DT121" s="801"/>
      <c r="DU121" s="801"/>
      <c r="DV121" s="853">
        <v>7.2</v>
      </c>
      <c r="DW121" s="853"/>
      <c r="DX121" s="853"/>
      <c r="DY121" s="853"/>
      <c r="DZ121" s="854"/>
    </row>
    <row r="122" spans="1:130" s="197" customFormat="1" ht="26.25" customHeight="1" x14ac:dyDescent="0.15">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v>8976</v>
      </c>
      <c r="AB122" s="814"/>
      <c r="AC122" s="814"/>
      <c r="AD122" s="814"/>
      <c r="AE122" s="815"/>
      <c r="AF122" s="816">
        <v>8991</v>
      </c>
      <c r="AG122" s="814"/>
      <c r="AH122" s="814"/>
      <c r="AI122" s="814"/>
      <c r="AJ122" s="815"/>
      <c r="AK122" s="816" t="s">
        <v>103</v>
      </c>
      <c r="AL122" s="814"/>
      <c r="AM122" s="814"/>
      <c r="AN122" s="814"/>
      <c r="AO122" s="815"/>
      <c r="AP122" s="784" t="s">
        <v>103</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445</v>
      </c>
      <c r="BP122" s="868"/>
      <c r="BQ122" s="869">
        <v>5249677</v>
      </c>
      <c r="BR122" s="870"/>
      <c r="BS122" s="870"/>
      <c r="BT122" s="870"/>
      <c r="BU122" s="870"/>
      <c r="BV122" s="870">
        <v>5289215</v>
      </c>
      <c r="BW122" s="870"/>
      <c r="BX122" s="870"/>
      <c r="BY122" s="870"/>
      <c r="BZ122" s="870"/>
      <c r="CA122" s="870">
        <v>5311204</v>
      </c>
      <c r="CB122" s="870"/>
      <c r="CC122" s="870"/>
      <c r="CD122" s="870"/>
      <c r="CE122" s="870"/>
      <c r="CF122" s="773"/>
      <c r="CG122" s="774"/>
      <c r="CH122" s="774"/>
      <c r="CI122" s="774"/>
      <c r="CJ122" s="871"/>
      <c r="CK122" s="881"/>
      <c r="CL122" s="842"/>
      <c r="CM122" s="842"/>
      <c r="CN122" s="842"/>
      <c r="CO122" s="843"/>
      <c r="CP122" s="858" t="s">
        <v>446</v>
      </c>
      <c r="CQ122" s="859"/>
      <c r="CR122" s="859"/>
      <c r="CS122" s="859"/>
      <c r="CT122" s="859"/>
      <c r="CU122" s="859"/>
      <c r="CV122" s="859"/>
      <c r="CW122" s="859"/>
      <c r="CX122" s="859"/>
      <c r="CY122" s="859"/>
      <c r="CZ122" s="859"/>
      <c r="DA122" s="859"/>
      <c r="DB122" s="859"/>
      <c r="DC122" s="859"/>
      <c r="DD122" s="859"/>
      <c r="DE122" s="859"/>
      <c r="DF122" s="860"/>
      <c r="DG122" s="800">
        <v>108492</v>
      </c>
      <c r="DH122" s="801"/>
      <c r="DI122" s="801"/>
      <c r="DJ122" s="801"/>
      <c r="DK122" s="801"/>
      <c r="DL122" s="801">
        <v>113008</v>
      </c>
      <c r="DM122" s="801"/>
      <c r="DN122" s="801"/>
      <c r="DO122" s="801"/>
      <c r="DP122" s="801"/>
      <c r="DQ122" s="801">
        <v>104987</v>
      </c>
      <c r="DR122" s="801"/>
      <c r="DS122" s="801"/>
      <c r="DT122" s="801"/>
      <c r="DU122" s="801"/>
      <c r="DV122" s="853">
        <v>4.3</v>
      </c>
      <c r="DW122" s="853"/>
      <c r="DX122" s="853"/>
      <c r="DY122" s="853"/>
      <c r="DZ122" s="854"/>
    </row>
    <row r="123" spans="1:130" s="197" customFormat="1" ht="26.25" customHeight="1" thickBot="1" x14ac:dyDescent="0.2">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103</v>
      </c>
      <c r="AB123" s="814"/>
      <c r="AC123" s="814"/>
      <c r="AD123" s="814"/>
      <c r="AE123" s="815"/>
      <c r="AF123" s="816" t="s">
        <v>103</v>
      </c>
      <c r="AG123" s="814"/>
      <c r="AH123" s="814"/>
      <c r="AI123" s="814"/>
      <c r="AJ123" s="815"/>
      <c r="AK123" s="816" t="s">
        <v>103</v>
      </c>
      <c r="AL123" s="814"/>
      <c r="AM123" s="814"/>
      <c r="AN123" s="814"/>
      <c r="AO123" s="815"/>
      <c r="AP123" s="784" t="s">
        <v>103</v>
      </c>
      <c r="AQ123" s="785"/>
      <c r="AR123" s="785"/>
      <c r="AS123" s="785"/>
      <c r="AT123" s="786"/>
      <c r="AU123" s="864" t="s">
        <v>447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103</v>
      </c>
      <c r="BR123" s="862"/>
      <c r="BS123" s="862"/>
      <c r="BT123" s="862"/>
      <c r="BU123" s="862"/>
      <c r="BV123" s="862" t="s">
        <v>103</v>
      </c>
      <c r="BW123" s="862"/>
      <c r="BX123" s="862"/>
      <c r="BY123" s="862"/>
      <c r="BZ123" s="862"/>
      <c r="CA123" s="862" t="s">
        <v>103</v>
      </c>
      <c r="CB123" s="862"/>
      <c r="CC123" s="862"/>
      <c r="CD123" s="862"/>
      <c r="CE123" s="862"/>
      <c r="CF123" s="760"/>
      <c r="CG123" s="761"/>
      <c r="CH123" s="761"/>
      <c r="CI123" s="761"/>
      <c r="CJ123" s="863"/>
      <c r="CK123" s="881"/>
      <c r="CL123" s="842"/>
      <c r="CM123" s="842"/>
      <c r="CN123" s="842"/>
      <c r="CO123" s="843"/>
      <c r="CP123" s="858" t="s">
        <v>448</v>
      </c>
      <c r="CQ123" s="859"/>
      <c r="CR123" s="859"/>
      <c r="CS123" s="859"/>
      <c r="CT123" s="859"/>
      <c r="CU123" s="859"/>
      <c r="CV123" s="859"/>
      <c r="CW123" s="859"/>
      <c r="CX123" s="859"/>
      <c r="CY123" s="859"/>
      <c r="CZ123" s="859"/>
      <c r="DA123" s="859"/>
      <c r="DB123" s="859"/>
      <c r="DC123" s="859"/>
      <c r="DD123" s="859"/>
      <c r="DE123" s="859"/>
      <c r="DF123" s="860"/>
      <c r="DG123" s="813" t="s">
        <v>449</v>
      </c>
      <c r="DH123" s="814"/>
      <c r="DI123" s="814"/>
      <c r="DJ123" s="814"/>
      <c r="DK123" s="815"/>
      <c r="DL123" s="816" t="s">
        <v>449</v>
      </c>
      <c r="DM123" s="814"/>
      <c r="DN123" s="814"/>
      <c r="DO123" s="814"/>
      <c r="DP123" s="815"/>
      <c r="DQ123" s="816" t="s">
        <v>449</v>
      </c>
      <c r="DR123" s="814"/>
      <c r="DS123" s="814"/>
      <c r="DT123" s="814"/>
      <c r="DU123" s="815"/>
      <c r="DV123" s="784" t="s">
        <v>449</v>
      </c>
      <c r="DW123" s="785"/>
      <c r="DX123" s="785"/>
      <c r="DY123" s="785"/>
      <c r="DZ123" s="786"/>
    </row>
    <row r="124" spans="1:130" s="197" customFormat="1" ht="26.25" customHeight="1" x14ac:dyDescent="0.15">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449</v>
      </c>
      <c r="AB124" s="814"/>
      <c r="AC124" s="814"/>
      <c r="AD124" s="814"/>
      <c r="AE124" s="815"/>
      <c r="AF124" s="816" t="s">
        <v>449</v>
      </c>
      <c r="AG124" s="814"/>
      <c r="AH124" s="814"/>
      <c r="AI124" s="814"/>
      <c r="AJ124" s="815"/>
      <c r="AK124" s="816" t="s">
        <v>449</v>
      </c>
      <c r="AL124" s="814"/>
      <c r="AM124" s="814"/>
      <c r="AN124" s="814"/>
      <c r="AO124" s="815"/>
      <c r="AP124" s="784" t="s">
        <v>449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450</v>
      </c>
      <c r="CQ124" s="859"/>
      <c r="CR124" s="859"/>
      <c r="CS124" s="859"/>
      <c r="CT124" s="859"/>
      <c r="CU124" s="859"/>
      <c r="CV124" s="859"/>
      <c r="CW124" s="859"/>
      <c r="CX124" s="859"/>
      <c r="CY124" s="859"/>
      <c r="CZ124" s="859"/>
      <c r="DA124" s="859"/>
      <c r="DB124" s="859"/>
      <c r="DC124" s="859"/>
      <c r="DD124" s="859"/>
      <c r="DE124" s="859"/>
      <c r="DF124" s="860"/>
      <c r="DG124" s="746" t="s">
        <v>449</v>
      </c>
      <c r="DH124" s="747"/>
      <c r="DI124" s="747"/>
      <c r="DJ124" s="747"/>
      <c r="DK124" s="748"/>
      <c r="DL124" s="749" t="s">
        <v>449</v>
      </c>
      <c r="DM124" s="747"/>
      <c r="DN124" s="747"/>
      <c r="DO124" s="747"/>
      <c r="DP124" s="748"/>
      <c r="DQ124" s="749" t="s">
        <v>449</v>
      </c>
      <c r="DR124" s="747"/>
      <c r="DS124" s="747"/>
      <c r="DT124" s="747"/>
      <c r="DU124" s="748"/>
      <c r="DV124" s="837" t="s">
        <v>449</v>
      </c>
      <c r="DW124" s="838"/>
      <c r="DX124" s="838"/>
      <c r="DY124" s="838"/>
      <c r="DZ124" s="839"/>
    </row>
    <row r="125" spans="1:130" s="197" customFormat="1" ht="26.25" customHeight="1" thickBot="1" x14ac:dyDescent="0.2">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449</v>
      </c>
      <c r="AB125" s="814"/>
      <c r="AC125" s="814"/>
      <c r="AD125" s="814"/>
      <c r="AE125" s="815"/>
      <c r="AF125" s="816" t="s">
        <v>449</v>
      </c>
      <c r="AG125" s="814"/>
      <c r="AH125" s="814"/>
      <c r="AI125" s="814"/>
      <c r="AJ125" s="815"/>
      <c r="AK125" s="816" t="s">
        <v>449</v>
      </c>
      <c r="AL125" s="814"/>
      <c r="AM125" s="814"/>
      <c r="AN125" s="814"/>
      <c r="AO125" s="815"/>
      <c r="AP125" s="784" t="s">
        <v>449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451</v>
      </c>
      <c r="CL125" s="840"/>
      <c r="CM125" s="840"/>
      <c r="CN125" s="840"/>
      <c r="CO125" s="841"/>
      <c r="CP125" s="846" t="s">
        <v>452</v>
      </c>
      <c r="CQ125" s="788"/>
      <c r="CR125" s="788"/>
      <c r="CS125" s="788"/>
      <c r="CT125" s="788"/>
      <c r="CU125" s="788"/>
      <c r="CV125" s="788"/>
      <c r="CW125" s="788"/>
      <c r="CX125" s="788"/>
      <c r="CY125" s="788"/>
      <c r="CZ125" s="788"/>
      <c r="DA125" s="788"/>
      <c r="DB125" s="788"/>
      <c r="DC125" s="788"/>
      <c r="DD125" s="788"/>
      <c r="DE125" s="788"/>
      <c r="DF125" s="789"/>
      <c r="DG125" s="829" t="s">
        <v>449</v>
      </c>
      <c r="DH125" s="830"/>
      <c r="DI125" s="830"/>
      <c r="DJ125" s="830"/>
      <c r="DK125" s="830"/>
      <c r="DL125" s="830" t="s">
        <v>449</v>
      </c>
      <c r="DM125" s="830"/>
      <c r="DN125" s="830"/>
      <c r="DO125" s="830"/>
      <c r="DP125" s="830"/>
      <c r="DQ125" s="830" t="s">
        <v>449</v>
      </c>
      <c r="DR125" s="830"/>
      <c r="DS125" s="830"/>
      <c r="DT125" s="830"/>
      <c r="DU125" s="830"/>
      <c r="DV125" s="831" t="s">
        <v>449</v>
      </c>
      <c r="DW125" s="831"/>
      <c r="DX125" s="831"/>
      <c r="DY125" s="831"/>
      <c r="DZ125" s="832"/>
    </row>
    <row r="126" spans="1:130" s="197" customFormat="1" ht="26.25" customHeight="1" x14ac:dyDescent="0.15">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449</v>
      </c>
      <c r="AB126" s="814"/>
      <c r="AC126" s="814"/>
      <c r="AD126" s="814"/>
      <c r="AE126" s="815"/>
      <c r="AF126" s="816" t="s">
        <v>449</v>
      </c>
      <c r="AG126" s="814"/>
      <c r="AH126" s="814"/>
      <c r="AI126" s="814"/>
      <c r="AJ126" s="815"/>
      <c r="AK126" s="816" t="s">
        <v>449</v>
      </c>
      <c r="AL126" s="814"/>
      <c r="AM126" s="814"/>
      <c r="AN126" s="814"/>
      <c r="AO126" s="815"/>
      <c r="AP126" s="784" t="s">
        <v>449</v>
      </c>
      <c r="AQ126" s="785"/>
      <c r="AR126" s="785"/>
      <c r="AS126" s="785"/>
      <c r="AT126" s="786"/>
      <c r="AU126" s="233"/>
      <c r="AV126" s="233"/>
      <c r="AW126" s="233"/>
      <c r="AX126" s="836" t="s">
        <v>453</v>
      </c>
      <c r="AY126" s="794"/>
      <c r="AZ126" s="794"/>
      <c r="BA126" s="794"/>
      <c r="BB126" s="794"/>
      <c r="BC126" s="794"/>
      <c r="BD126" s="794"/>
      <c r="BE126" s="795"/>
      <c r="BF126" s="793" t="s">
        <v>454</v>
      </c>
      <c r="BG126" s="794"/>
      <c r="BH126" s="794"/>
      <c r="BI126" s="794"/>
      <c r="BJ126" s="794"/>
      <c r="BK126" s="794"/>
      <c r="BL126" s="795"/>
      <c r="BM126" s="793" t="s">
        <v>455</v>
      </c>
      <c r="BN126" s="794"/>
      <c r="BO126" s="794"/>
      <c r="BP126" s="794"/>
      <c r="BQ126" s="794"/>
      <c r="BR126" s="794"/>
      <c r="BS126" s="795"/>
      <c r="BT126" s="793" t="s">
        <v>456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457</v>
      </c>
      <c r="CQ126" s="798"/>
      <c r="CR126" s="798"/>
      <c r="CS126" s="798"/>
      <c r="CT126" s="798"/>
      <c r="CU126" s="798"/>
      <c r="CV126" s="798"/>
      <c r="CW126" s="798"/>
      <c r="CX126" s="798"/>
      <c r="CY126" s="798"/>
      <c r="CZ126" s="798"/>
      <c r="DA126" s="798"/>
      <c r="DB126" s="798"/>
      <c r="DC126" s="798"/>
      <c r="DD126" s="798"/>
      <c r="DE126" s="798"/>
      <c r="DF126" s="799"/>
      <c r="DG126" s="800" t="s">
        <v>449</v>
      </c>
      <c r="DH126" s="801"/>
      <c r="DI126" s="801"/>
      <c r="DJ126" s="801"/>
      <c r="DK126" s="801"/>
      <c r="DL126" s="801" t="s">
        <v>449</v>
      </c>
      <c r="DM126" s="801"/>
      <c r="DN126" s="801"/>
      <c r="DO126" s="801"/>
      <c r="DP126" s="801"/>
      <c r="DQ126" s="801" t="s">
        <v>449</v>
      </c>
      <c r="DR126" s="801"/>
      <c r="DS126" s="801"/>
      <c r="DT126" s="801"/>
      <c r="DU126" s="801"/>
      <c r="DV126" s="853" t="s">
        <v>449</v>
      </c>
      <c r="DW126" s="853"/>
      <c r="DX126" s="853"/>
      <c r="DY126" s="853"/>
      <c r="DZ126" s="854"/>
    </row>
    <row r="127" spans="1:130" s="197" customFormat="1" ht="26.25" customHeight="1" thickBot="1" x14ac:dyDescent="0.2">
      <c r="A127" s="897"/>
      <c r="B127" s="898"/>
      <c r="C127" s="855" t="s">
        <v>458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2297</v>
      </c>
      <c r="AB127" s="814"/>
      <c r="AC127" s="814"/>
      <c r="AD127" s="814"/>
      <c r="AE127" s="815"/>
      <c r="AF127" s="816">
        <v>1876</v>
      </c>
      <c r="AG127" s="814"/>
      <c r="AH127" s="814"/>
      <c r="AI127" s="814"/>
      <c r="AJ127" s="815"/>
      <c r="AK127" s="816">
        <v>1466</v>
      </c>
      <c r="AL127" s="814"/>
      <c r="AM127" s="814"/>
      <c r="AN127" s="814"/>
      <c r="AO127" s="815"/>
      <c r="AP127" s="784">
        <v>0.1</v>
      </c>
      <c r="AQ127" s="785"/>
      <c r="AR127" s="785"/>
      <c r="AS127" s="785"/>
      <c r="AT127" s="786"/>
      <c r="AU127" s="233"/>
      <c r="AV127" s="233"/>
      <c r="AW127" s="233"/>
      <c r="AX127" s="787" t="s">
        <v>459</v>
      </c>
      <c r="AY127" s="788"/>
      <c r="AZ127" s="788"/>
      <c r="BA127" s="788"/>
      <c r="BB127" s="788"/>
      <c r="BC127" s="788"/>
      <c r="BD127" s="788"/>
      <c r="BE127" s="789"/>
      <c r="BF127" s="790" t="s">
        <v>449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460</v>
      </c>
      <c r="CQ127" s="782"/>
      <c r="CR127" s="782"/>
      <c r="CS127" s="782"/>
      <c r="CT127" s="782"/>
      <c r="CU127" s="782"/>
      <c r="CV127" s="782"/>
      <c r="CW127" s="782"/>
      <c r="CX127" s="782"/>
      <c r="CY127" s="782"/>
      <c r="CZ127" s="782"/>
      <c r="DA127" s="782"/>
      <c r="DB127" s="782"/>
      <c r="DC127" s="782"/>
      <c r="DD127" s="782"/>
      <c r="DE127" s="782"/>
      <c r="DF127" s="783"/>
      <c r="DG127" s="849" t="s">
        <v>461</v>
      </c>
      <c r="DH127" s="850"/>
      <c r="DI127" s="850"/>
      <c r="DJ127" s="850"/>
      <c r="DK127" s="850"/>
      <c r="DL127" s="850" t="s">
        <v>462</v>
      </c>
      <c r="DM127" s="850"/>
      <c r="DN127" s="850"/>
      <c r="DO127" s="850"/>
      <c r="DP127" s="850"/>
      <c r="DQ127" s="850" t="s">
        <v>462</v>
      </c>
      <c r="DR127" s="850"/>
      <c r="DS127" s="850"/>
      <c r="DT127" s="850"/>
      <c r="DU127" s="850"/>
      <c r="DV127" s="851" t="s">
        <v>462</v>
      </c>
      <c r="DW127" s="851"/>
      <c r="DX127" s="851"/>
      <c r="DY127" s="851"/>
      <c r="DZ127" s="852"/>
    </row>
    <row r="128" spans="1:130" s="197" customFormat="1" ht="26.25" customHeight="1" x14ac:dyDescent="0.15">
      <c r="A128" s="825" t="s">
        <v>463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464</v>
      </c>
      <c r="X128" s="827"/>
      <c r="Y128" s="827"/>
      <c r="Z128" s="828"/>
      <c r="AA128" s="753" t="s">
        <v>449</v>
      </c>
      <c r="AB128" s="754"/>
      <c r="AC128" s="754"/>
      <c r="AD128" s="754"/>
      <c r="AE128" s="755"/>
      <c r="AF128" s="756" t="s">
        <v>449</v>
      </c>
      <c r="AG128" s="754"/>
      <c r="AH128" s="754"/>
      <c r="AI128" s="754"/>
      <c r="AJ128" s="755"/>
      <c r="AK128" s="756" t="s">
        <v>449</v>
      </c>
      <c r="AL128" s="754"/>
      <c r="AM128" s="754"/>
      <c r="AN128" s="754"/>
      <c r="AO128" s="755"/>
      <c r="AP128" s="757"/>
      <c r="AQ128" s="758"/>
      <c r="AR128" s="758"/>
      <c r="AS128" s="758"/>
      <c r="AT128" s="759"/>
      <c r="AU128" s="235"/>
      <c r="AV128" s="235"/>
      <c r="AW128" s="235"/>
      <c r="AX128" s="802" t="s">
        <v>465</v>
      </c>
      <c r="AY128" s="798"/>
      <c r="AZ128" s="798"/>
      <c r="BA128" s="798"/>
      <c r="BB128" s="798"/>
      <c r="BC128" s="798"/>
      <c r="BD128" s="798"/>
      <c r="BE128" s="799"/>
      <c r="BF128" s="820" t="s">
        <v>449</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466</v>
      </c>
      <c r="X129" s="811"/>
      <c r="Y129" s="811"/>
      <c r="Z129" s="812"/>
      <c r="AA129" s="813">
        <v>2796482</v>
      </c>
      <c r="AB129" s="814"/>
      <c r="AC129" s="814"/>
      <c r="AD129" s="814"/>
      <c r="AE129" s="815"/>
      <c r="AF129" s="816">
        <v>2677059</v>
      </c>
      <c r="AG129" s="814"/>
      <c r="AH129" s="814"/>
      <c r="AI129" s="814"/>
      <c r="AJ129" s="815"/>
      <c r="AK129" s="816">
        <v>2718086</v>
      </c>
      <c r="AL129" s="814"/>
      <c r="AM129" s="814"/>
      <c r="AN129" s="814"/>
      <c r="AO129" s="815"/>
      <c r="AP129" s="817"/>
      <c r="AQ129" s="818"/>
      <c r="AR129" s="818"/>
      <c r="AS129" s="818"/>
      <c r="AT129" s="819"/>
      <c r="AU129" s="235"/>
      <c r="AV129" s="235"/>
      <c r="AW129" s="235"/>
      <c r="AX129" s="802" t="s">
        <v>467</v>
      </c>
      <c r="AY129" s="798"/>
      <c r="AZ129" s="798"/>
      <c r="BA129" s="798"/>
      <c r="BB129" s="798"/>
      <c r="BC129" s="798"/>
      <c r="BD129" s="798"/>
      <c r="BE129" s="799"/>
      <c r="BF129" s="803">
        <v>3.5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469</v>
      </c>
      <c r="X130" s="811"/>
      <c r="Y130" s="811"/>
      <c r="Z130" s="812"/>
      <c r="AA130" s="813">
        <v>357796</v>
      </c>
      <c r="AB130" s="814"/>
      <c r="AC130" s="814"/>
      <c r="AD130" s="814"/>
      <c r="AE130" s="815"/>
      <c r="AF130" s="816">
        <v>316784</v>
      </c>
      <c r="AG130" s="814"/>
      <c r="AH130" s="814"/>
      <c r="AI130" s="814"/>
      <c r="AJ130" s="815"/>
      <c r="AK130" s="816">
        <v>284845</v>
      </c>
      <c r="AL130" s="814"/>
      <c r="AM130" s="814"/>
      <c r="AN130" s="814"/>
      <c r="AO130" s="815"/>
      <c r="AP130" s="817"/>
      <c r="AQ130" s="818"/>
      <c r="AR130" s="818"/>
      <c r="AS130" s="818"/>
      <c r="AT130" s="819"/>
      <c r="AU130" s="235"/>
      <c r="AV130" s="235"/>
      <c r="AW130" s="235"/>
      <c r="AX130" s="781" t="s">
        <v>470</v>
      </c>
      <c r="AY130" s="782"/>
      <c r="AZ130" s="782"/>
      <c r="BA130" s="782"/>
      <c r="BB130" s="782"/>
      <c r="BC130" s="782"/>
      <c r="BD130" s="782"/>
      <c r="BE130" s="783"/>
      <c r="BF130" s="735" t="s">
        <v>471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472</v>
      </c>
      <c r="X131" s="744"/>
      <c r="Y131" s="744"/>
      <c r="Z131" s="745"/>
      <c r="AA131" s="746">
        <v>2438686</v>
      </c>
      <c r="AB131" s="747"/>
      <c r="AC131" s="747"/>
      <c r="AD131" s="747"/>
      <c r="AE131" s="748"/>
      <c r="AF131" s="749">
        <v>2360275</v>
      </c>
      <c r="AG131" s="747"/>
      <c r="AH131" s="747"/>
      <c r="AI131" s="747"/>
      <c r="AJ131" s="748"/>
      <c r="AK131" s="749">
        <v>2433241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474</v>
      </c>
      <c r="W132" s="767"/>
      <c r="X132" s="767"/>
      <c r="Y132" s="767"/>
      <c r="Z132" s="768"/>
      <c r="AA132" s="769">
        <v>7.6289854449999996</v>
      </c>
      <c r="AB132" s="770"/>
      <c r="AC132" s="770"/>
      <c r="AD132" s="770"/>
      <c r="AE132" s="771"/>
      <c r="AF132" s="772">
        <v>2.1111946700000002</v>
      </c>
      <c r="AG132" s="770"/>
      <c r="AH132" s="770"/>
      <c r="AI132" s="770"/>
      <c r="AJ132" s="771"/>
      <c r="AK132" s="772">
        <v>0.96106386499999996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475</v>
      </c>
      <c r="W133" s="776"/>
      <c r="X133" s="776"/>
      <c r="Y133" s="776"/>
      <c r="Z133" s="777"/>
      <c r="AA133" s="778">
        <v>7.4</v>
      </c>
      <c r="AB133" s="779"/>
      <c r="AC133" s="779"/>
      <c r="AD133" s="779"/>
      <c r="AE133" s="780"/>
      <c r="AF133" s="778">
        <v>5.5</v>
      </c>
      <c r="AG133" s="779"/>
      <c r="AH133" s="779"/>
      <c r="AI133" s="779"/>
      <c r="AJ133" s="780"/>
      <c r="AK133" s="778">
        <v>3.5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90" zoomScaleSheetLayoutView="9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476</v>
      </c>
      <c r="B5" s="246"/>
      <c r="C5" s="246"/>
      <c r="D5" s="246"/>
      <c r="E5" s="246"/>
      <c r="F5" s="246"/>
      <c r="G5" s="246"/>
      <c r="H5" s="246"/>
      <c r="I5" s="246"/>
      <c r="J5" s="246"/>
      <c r="K5" s="246"/>
      <c r="L5" s="246"/>
      <c r="M5" s="246"/>
      <c r="N5" s="246"/>
      <c r="O5" s="247"/>
    </row>
    <row r="6" spans="1:16" x14ac:dyDescent="0.15">
      <c r="A6" s="248"/>
      <c r="B6" s="244"/>
      <c r="C6" s="244"/>
      <c r="D6" s="244"/>
      <c r="E6" s="244"/>
      <c r="F6" s="244"/>
      <c r="G6" s="249" t="s">
        <v>477</v>
      </c>
      <c r="H6" s="249"/>
      <c r="I6" s="249"/>
      <c r="J6" s="249"/>
      <c r="K6" s="244"/>
      <c r="L6" s="244"/>
      <c r="M6" s="244"/>
      <c r="N6" s="244"/>
    </row>
    <row r="7" spans="1:16" x14ac:dyDescent="0.15">
      <c r="A7" s="248"/>
      <c r="B7" s="244"/>
      <c r="C7" s="244"/>
      <c r="D7" s="244"/>
      <c r="E7" s="244"/>
      <c r="F7" s="244"/>
      <c r="G7" s="251"/>
      <c r="H7" s="252"/>
      <c r="I7" s="252"/>
      <c r="J7" s="253"/>
      <c r="K7" s="1149" t="s">
        <v>478</v>
      </c>
      <c r="L7" s="254"/>
      <c r="M7" s="255" t="s">
        <v>479</v>
      </c>
      <c r="N7" s="256"/>
    </row>
    <row r="8" spans="1:16" x14ac:dyDescent="0.15">
      <c r="A8" s="248"/>
      <c r="B8" s="244"/>
      <c r="C8" s="244"/>
      <c r="D8" s="244"/>
      <c r="E8" s="244"/>
      <c r="F8" s="244"/>
      <c r="G8" s="257"/>
      <c r="H8" s="258"/>
      <c r="I8" s="258"/>
      <c r="J8" s="259"/>
      <c r="K8" s="1150"/>
      <c r="L8" s="260" t="s">
        <v>480</v>
      </c>
      <c r="M8" s="261" t="s">
        <v>481</v>
      </c>
      <c r="N8" s="262" t="s">
        <v>482</v>
      </c>
    </row>
    <row r="9" spans="1:16" x14ac:dyDescent="0.15">
      <c r="A9" s="248"/>
      <c r="B9" s="244"/>
      <c r="C9" s="244"/>
      <c r="D9" s="244"/>
      <c r="E9" s="244"/>
      <c r="F9" s="244"/>
      <c r="G9" s="1163" t="s">
        <v>483</v>
      </c>
      <c r="H9" s="1164"/>
      <c r="I9" s="1164"/>
      <c r="J9" s="1165"/>
      <c r="K9" s="263">
        <v>685075</v>
      </c>
      <c r="L9" s="264">
        <v>144775</v>
      </c>
      <c r="M9" s="265">
        <v>187155</v>
      </c>
      <c r="N9" s="266">
        <v>-22.6</v>
      </c>
    </row>
    <row r="10" spans="1:16" x14ac:dyDescent="0.15">
      <c r="A10" s="248"/>
      <c r="B10" s="244"/>
      <c r="C10" s="244"/>
      <c r="D10" s="244"/>
      <c r="E10" s="244"/>
      <c r="F10" s="244"/>
      <c r="G10" s="1163" t="s">
        <v>484</v>
      </c>
      <c r="H10" s="1164"/>
      <c r="I10" s="1164"/>
      <c r="J10" s="1165"/>
      <c r="K10" s="267">
        <v>93292</v>
      </c>
      <c r="L10" s="268">
        <v>19715</v>
      </c>
      <c r="M10" s="269">
        <v>20525</v>
      </c>
      <c r="N10" s="270">
        <v>-3.9</v>
      </c>
    </row>
    <row r="11" spans="1:16" ht="13.5" customHeight="1" x14ac:dyDescent="0.15">
      <c r="A11" s="248"/>
      <c r="B11" s="244"/>
      <c r="C11" s="244"/>
      <c r="D11" s="244"/>
      <c r="E11" s="244"/>
      <c r="F11" s="244"/>
      <c r="G11" s="1163" t="s">
        <v>485</v>
      </c>
      <c r="H11" s="1164"/>
      <c r="I11" s="1164"/>
      <c r="J11" s="1165"/>
      <c r="K11" s="267">
        <v>153197</v>
      </c>
      <c r="L11" s="268">
        <v>32375</v>
      </c>
      <c r="M11" s="269">
        <v>27959</v>
      </c>
      <c r="N11" s="270">
        <v>15.8</v>
      </c>
    </row>
    <row r="12" spans="1:16" ht="13.5" customHeight="1" x14ac:dyDescent="0.15">
      <c r="A12" s="248"/>
      <c r="B12" s="244"/>
      <c r="C12" s="244"/>
      <c r="D12" s="244"/>
      <c r="E12" s="244"/>
      <c r="F12" s="244"/>
      <c r="G12" s="1163" t="s">
        <v>486</v>
      </c>
      <c r="H12" s="1164"/>
      <c r="I12" s="1164"/>
      <c r="J12" s="1165"/>
      <c r="K12" s="267" t="s">
        <v>487</v>
      </c>
      <c r="L12" s="268" t="s">
        <v>487</v>
      </c>
      <c r="M12" s="269">
        <v>2910</v>
      </c>
      <c r="N12" s="270" t="s">
        <v>487</v>
      </c>
    </row>
    <row r="13" spans="1:16" ht="13.5" customHeight="1" x14ac:dyDescent="0.15">
      <c r="A13" s="248"/>
      <c r="B13" s="244"/>
      <c r="C13" s="244"/>
      <c r="D13" s="244"/>
      <c r="E13" s="244"/>
      <c r="F13" s="244"/>
      <c r="G13" s="1163" t="s">
        <v>488</v>
      </c>
      <c r="H13" s="1164"/>
      <c r="I13" s="1164"/>
      <c r="J13" s="1165"/>
      <c r="K13" s="267" t="s">
        <v>487</v>
      </c>
      <c r="L13" s="268" t="s">
        <v>487</v>
      </c>
      <c r="M13" s="269" t="s">
        <v>487</v>
      </c>
      <c r="N13" s="270" t="s">
        <v>487</v>
      </c>
    </row>
    <row r="14" spans="1:16" ht="13.5" customHeight="1" x14ac:dyDescent="0.15">
      <c r="A14" s="248"/>
      <c r="B14" s="244"/>
      <c r="C14" s="244"/>
      <c r="D14" s="244"/>
      <c r="E14" s="244"/>
      <c r="F14" s="244"/>
      <c r="G14" s="1163" t="s">
        <v>489</v>
      </c>
      <c r="H14" s="1164"/>
      <c r="I14" s="1164"/>
      <c r="J14" s="1165"/>
      <c r="K14" s="267">
        <v>61437</v>
      </c>
      <c r="L14" s="268">
        <v>12983</v>
      </c>
      <c r="M14" s="269">
        <v>9160</v>
      </c>
      <c r="N14" s="270">
        <v>41.7</v>
      </c>
    </row>
    <row r="15" spans="1:16" ht="13.5" customHeight="1" x14ac:dyDescent="0.15">
      <c r="A15" s="248"/>
      <c r="B15" s="244"/>
      <c r="C15" s="244"/>
      <c r="D15" s="244"/>
      <c r="E15" s="244"/>
      <c r="F15" s="244"/>
      <c r="G15" s="1163" t="s">
        <v>490</v>
      </c>
      <c r="H15" s="1164"/>
      <c r="I15" s="1164"/>
      <c r="J15" s="1165"/>
      <c r="K15" s="267">
        <v>29107</v>
      </c>
      <c r="L15" s="268">
        <v>6151</v>
      </c>
      <c r="M15" s="269">
        <v>4580</v>
      </c>
      <c r="N15" s="270">
        <v>34.299999999999997</v>
      </c>
    </row>
    <row r="16" spans="1:16" x14ac:dyDescent="0.15">
      <c r="A16" s="248"/>
      <c r="B16" s="244"/>
      <c r="C16" s="244"/>
      <c r="D16" s="244"/>
      <c r="E16" s="244"/>
      <c r="F16" s="244"/>
      <c r="G16" s="1166" t="s">
        <v>491</v>
      </c>
      <c r="H16" s="1167"/>
      <c r="I16" s="1167"/>
      <c r="J16" s="1168"/>
      <c r="K16" s="268">
        <v>-63326</v>
      </c>
      <c r="L16" s="268">
        <v>-13383</v>
      </c>
      <c r="M16" s="269">
        <v>-19254</v>
      </c>
      <c r="N16" s="270">
        <v>-30.5</v>
      </c>
    </row>
    <row r="17" spans="1:16" x14ac:dyDescent="0.15">
      <c r="A17" s="248"/>
      <c r="B17" s="244"/>
      <c r="C17" s="244"/>
      <c r="D17" s="244"/>
      <c r="E17" s="244"/>
      <c r="F17" s="244"/>
      <c r="G17" s="1166" t="s">
        <v>167</v>
      </c>
      <c r="H17" s="1167"/>
      <c r="I17" s="1167"/>
      <c r="J17" s="1168"/>
      <c r="K17" s="268">
        <v>958782</v>
      </c>
      <c r="L17" s="268">
        <v>202617</v>
      </c>
      <c r="M17" s="269">
        <v>233033</v>
      </c>
      <c r="N17" s="270">
        <v>-13.1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492</v>
      </c>
      <c r="H19" s="244"/>
      <c r="I19" s="244"/>
      <c r="J19" s="244"/>
      <c r="K19" s="244"/>
      <c r="L19" s="244"/>
      <c r="M19" s="244"/>
      <c r="N19" s="244"/>
    </row>
    <row r="20" spans="1:16" x14ac:dyDescent="0.15">
      <c r="A20" s="248"/>
      <c r="B20" s="244"/>
      <c r="C20" s="244"/>
      <c r="D20" s="244"/>
      <c r="E20" s="244"/>
      <c r="F20" s="244"/>
      <c r="G20" s="272"/>
      <c r="H20" s="273"/>
      <c r="I20" s="273"/>
      <c r="J20" s="274"/>
      <c r="K20" s="275" t="s">
        <v>493</v>
      </c>
      <c r="L20" s="276" t="s">
        <v>494</v>
      </c>
      <c r="M20" s="277" t="s">
        <v>495</v>
      </c>
      <c r="N20" s="278"/>
    </row>
    <row r="21" spans="1:16" s="284" customFormat="1" x14ac:dyDescent="0.15">
      <c r="A21" s="279"/>
      <c r="B21" s="249"/>
      <c r="C21" s="249"/>
      <c r="D21" s="249"/>
      <c r="E21" s="249"/>
      <c r="F21" s="249"/>
      <c r="G21" s="1160" t="s">
        <v>496</v>
      </c>
      <c r="H21" s="1161"/>
      <c r="I21" s="1161"/>
      <c r="J21" s="1162"/>
      <c r="K21" s="280">
        <v>16.690000000000001</v>
      </c>
      <c r="L21" s="281">
        <v>21.21</v>
      </c>
      <c r="M21" s="282">
        <v>-4.5199999999999996</v>
      </c>
      <c r="N21" s="249"/>
      <c r="O21" s="283"/>
      <c r="P21" s="279"/>
    </row>
    <row r="22" spans="1:16" s="284" customFormat="1" x14ac:dyDescent="0.15">
      <c r="A22" s="279"/>
      <c r="B22" s="249"/>
      <c r="C22" s="249"/>
      <c r="D22" s="249"/>
      <c r="E22" s="249"/>
      <c r="F22" s="249"/>
      <c r="G22" s="1160" t="s">
        <v>497</v>
      </c>
      <c r="H22" s="1161"/>
      <c r="I22" s="1161"/>
      <c r="J22" s="1162"/>
      <c r="K22" s="285">
        <v>95.7</v>
      </c>
      <c r="L22" s="286">
        <v>95.4</v>
      </c>
      <c r="M22" s="287">
        <v>0.3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500</v>
      </c>
      <c r="H29" s="249"/>
      <c r="I29" s="249"/>
      <c r="J29" s="249"/>
      <c r="K29" s="244"/>
      <c r="L29" s="244"/>
      <c r="M29" s="244"/>
      <c r="N29" s="244"/>
      <c r="O29" s="293"/>
    </row>
    <row r="30" spans="1:16" x14ac:dyDescent="0.15">
      <c r="A30" s="248"/>
      <c r="B30" s="244"/>
      <c r="C30" s="244"/>
      <c r="D30" s="244"/>
      <c r="E30" s="244"/>
      <c r="F30" s="244"/>
      <c r="G30" s="251"/>
      <c r="H30" s="252"/>
      <c r="I30" s="252"/>
      <c r="J30" s="253"/>
      <c r="K30" s="1149" t="s">
        <v>478</v>
      </c>
      <c r="L30" s="254"/>
      <c r="M30" s="255" t="s">
        <v>479</v>
      </c>
      <c r="N30" s="256"/>
    </row>
    <row r="31" spans="1:16" x14ac:dyDescent="0.15">
      <c r="A31" s="248"/>
      <c r="B31" s="244"/>
      <c r="C31" s="244"/>
      <c r="D31" s="244"/>
      <c r="E31" s="244"/>
      <c r="F31" s="244"/>
      <c r="G31" s="257"/>
      <c r="H31" s="258"/>
      <c r="I31" s="258"/>
      <c r="J31" s="259"/>
      <c r="K31" s="1150"/>
      <c r="L31" s="260" t="s">
        <v>480</v>
      </c>
      <c r="M31" s="261" t="s">
        <v>481</v>
      </c>
      <c r="N31" s="262" t="s">
        <v>482</v>
      </c>
    </row>
    <row r="32" spans="1:16" ht="27" customHeight="1" x14ac:dyDescent="0.15">
      <c r="A32" s="248"/>
      <c r="B32" s="244"/>
      <c r="C32" s="244"/>
      <c r="D32" s="244"/>
      <c r="E32" s="244"/>
      <c r="F32" s="244"/>
      <c r="G32" s="1151" t="s">
        <v>501</v>
      </c>
      <c r="H32" s="1152"/>
      <c r="I32" s="1152"/>
      <c r="J32" s="1153"/>
      <c r="K32" s="294">
        <v>265576</v>
      </c>
      <c r="L32" s="294">
        <v>56123</v>
      </c>
      <c r="M32" s="295">
        <v>137219</v>
      </c>
      <c r="N32" s="296">
        <v>-59.1</v>
      </c>
    </row>
    <row r="33" spans="1:16" ht="13.5" customHeight="1" x14ac:dyDescent="0.15">
      <c r="A33" s="248"/>
      <c r="B33" s="244"/>
      <c r="C33" s="244"/>
      <c r="D33" s="244"/>
      <c r="E33" s="244"/>
      <c r="F33" s="244"/>
      <c r="G33" s="1151" t="s">
        <v>502</v>
      </c>
      <c r="H33" s="1152"/>
      <c r="I33" s="1152"/>
      <c r="J33" s="1153"/>
      <c r="K33" s="294" t="s">
        <v>487</v>
      </c>
      <c r="L33" s="294" t="s">
        <v>487</v>
      </c>
      <c r="M33" s="295" t="s">
        <v>487</v>
      </c>
      <c r="N33" s="296" t="s">
        <v>487</v>
      </c>
    </row>
    <row r="34" spans="1:16" ht="27" customHeight="1" x14ac:dyDescent="0.15">
      <c r="A34" s="248"/>
      <c r="B34" s="244"/>
      <c r="C34" s="244"/>
      <c r="D34" s="244"/>
      <c r="E34" s="244"/>
      <c r="F34" s="244"/>
      <c r="G34" s="1151" t="s">
        <v>503</v>
      </c>
      <c r="H34" s="1152"/>
      <c r="I34" s="1152"/>
      <c r="J34" s="1153"/>
      <c r="K34" s="294" t="s">
        <v>487</v>
      </c>
      <c r="L34" s="294" t="s">
        <v>487</v>
      </c>
      <c r="M34" s="295">
        <v>4</v>
      </c>
      <c r="N34" s="296" t="s">
        <v>487</v>
      </c>
    </row>
    <row r="35" spans="1:16" ht="27" customHeight="1" x14ac:dyDescent="0.15">
      <c r="A35" s="248"/>
      <c r="B35" s="244"/>
      <c r="C35" s="244"/>
      <c r="D35" s="244"/>
      <c r="E35" s="244"/>
      <c r="F35" s="244"/>
      <c r="G35" s="1151" t="s">
        <v>504</v>
      </c>
      <c r="H35" s="1152"/>
      <c r="I35" s="1152"/>
      <c r="J35" s="1153"/>
      <c r="K35" s="294">
        <v>38760</v>
      </c>
      <c r="L35" s="294">
        <v>8191</v>
      </c>
      <c r="M35" s="295">
        <v>30414</v>
      </c>
      <c r="N35" s="296">
        <v>-73.099999999999994</v>
      </c>
    </row>
    <row r="36" spans="1:16" ht="27" customHeight="1" x14ac:dyDescent="0.15">
      <c r="A36" s="248"/>
      <c r="B36" s="244"/>
      <c r="C36" s="244"/>
      <c r="D36" s="244"/>
      <c r="E36" s="244"/>
      <c r="F36" s="244"/>
      <c r="G36" s="1151" t="s">
        <v>505</v>
      </c>
      <c r="H36" s="1152"/>
      <c r="I36" s="1152"/>
      <c r="J36" s="1153"/>
      <c r="K36" s="294">
        <v>2428</v>
      </c>
      <c r="L36" s="294">
        <v>513</v>
      </c>
      <c r="M36" s="295">
        <v>5195</v>
      </c>
      <c r="N36" s="296">
        <v>-90.1</v>
      </c>
    </row>
    <row r="37" spans="1:16" ht="13.5" customHeight="1" x14ac:dyDescent="0.15">
      <c r="A37" s="248"/>
      <c r="B37" s="244"/>
      <c r="C37" s="244"/>
      <c r="D37" s="244"/>
      <c r="E37" s="244"/>
      <c r="F37" s="244"/>
      <c r="G37" s="1151" t="s">
        <v>506</v>
      </c>
      <c r="H37" s="1152"/>
      <c r="I37" s="1152"/>
      <c r="J37" s="1153"/>
      <c r="K37" s="294">
        <v>1466</v>
      </c>
      <c r="L37" s="294">
        <v>310</v>
      </c>
      <c r="M37" s="295">
        <v>2257</v>
      </c>
      <c r="N37" s="296">
        <v>-86.3</v>
      </c>
    </row>
    <row r="38" spans="1:16" ht="27" customHeight="1" x14ac:dyDescent="0.15">
      <c r="A38" s="248"/>
      <c r="B38" s="244"/>
      <c r="C38" s="244"/>
      <c r="D38" s="244"/>
      <c r="E38" s="244"/>
      <c r="F38" s="244"/>
      <c r="G38" s="1154" t="s">
        <v>507</v>
      </c>
      <c r="H38" s="1155"/>
      <c r="I38" s="1155"/>
      <c r="J38" s="1156"/>
      <c r="K38" s="297" t="s">
        <v>487</v>
      </c>
      <c r="L38" s="297" t="s">
        <v>487</v>
      </c>
      <c r="M38" s="298">
        <v>40</v>
      </c>
      <c r="N38" s="299" t="s">
        <v>487</v>
      </c>
      <c r="O38" s="293"/>
    </row>
    <row r="39" spans="1:16" x14ac:dyDescent="0.15">
      <c r="A39" s="248"/>
      <c r="B39" s="244"/>
      <c r="C39" s="244"/>
      <c r="D39" s="244"/>
      <c r="E39" s="244"/>
      <c r="F39" s="244"/>
      <c r="G39" s="1154" t="s">
        <v>508</v>
      </c>
      <c r="H39" s="1155"/>
      <c r="I39" s="1155"/>
      <c r="J39" s="1156"/>
      <c r="K39" s="300" t="s">
        <v>487</v>
      </c>
      <c r="L39" s="300" t="s">
        <v>487</v>
      </c>
      <c r="M39" s="301">
        <v>-7960</v>
      </c>
      <c r="N39" s="302" t="s">
        <v>487</v>
      </c>
      <c r="O39" s="293"/>
    </row>
    <row r="40" spans="1:16" ht="27" customHeight="1" x14ac:dyDescent="0.15">
      <c r="A40" s="248"/>
      <c r="B40" s="244"/>
      <c r="C40" s="244"/>
      <c r="D40" s="244"/>
      <c r="E40" s="244"/>
      <c r="F40" s="244"/>
      <c r="G40" s="1151" t="s">
        <v>509</v>
      </c>
      <c r="H40" s="1152"/>
      <c r="I40" s="1152"/>
      <c r="J40" s="1153"/>
      <c r="K40" s="300">
        <v>-284845</v>
      </c>
      <c r="L40" s="300">
        <v>-60195</v>
      </c>
      <c r="M40" s="301">
        <v>-124831</v>
      </c>
      <c r="N40" s="302">
        <v>-51.8</v>
      </c>
      <c r="O40" s="293"/>
    </row>
    <row r="41" spans="1:16" x14ac:dyDescent="0.15">
      <c r="A41" s="248"/>
      <c r="B41" s="244"/>
      <c r="C41" s="244"/>
      <c r="D41" s="244"/>
      <c r="E41" s="244"/>
      <c r="F41" s="244"/>
      <c r="G41" s="1157" t="s">
        <v>278</v>
      </c>
      <c r="H41" s="1158"/>
      <c r="I41" s="1158"/>
      <c r="J41" s="1159"/>
      <c r="K41" s="294">
        <v>23385</v>
      </c>
      <c r="L41" s="300">
        <v>4942</v>
      </c>
      <c r="M41" s="301">
        <v>42339</v>
      </c>
      <c r="N41" s="302">
        <v>-88.3</v>
      </c>
      <c r="O41" s="293"/>
    </row>
    <row r="42" spans="1:16" x14ac:dyDescent="0.15">
      <c r="A42" s="248"/>
      <c r="B42" s="244"/>
      <c r="C42" s="244"/>
      <c r="D42" s="244"/>
      <c r="E42" s="244"/>
      <c r="F42" s="244"/>
      <c r="G42" s="303" t="s">
        <v>510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512</v>
      </c>
      <c r="H48" s="308"/>
      <c r="I48" s="308"/>
      <c r="J48" s="308"/>
      <c r="K48" s="308"/>
      <c r="L48" s="308"/>
      <c r="M48" s="309"/>
      <c r="N48" s="308"/>
    </row>
    <row r="49" spans="1:14" ht="13.5" customHeight="1" x14ac:dyDescent="0.15">
      <c r="A49" s="248"/>
      <c r="B49" s="244"/>
      <c r="C49" s="244"/>
      <c r="D49" s="244"/>
      <c r="E49" s="244"/>
      <c r="F49" s="244"/>
      <c r="G49" s="310"/>
      <c r="H49" s="311"/>
      <c r="I49" s="1144" t="s">
        <v>478</v>
      </c>
      <c r="J49" s="1146" t="s">
        <v>513</v>
      </c>
      <c r="K49" s="1147"/>
      <c r="L49" s="1147"/>
      <c r="M49" s="1147"/>
      <c r="N49" s="1148"/>
    </row>
    <row r="50" spans="1:14" x14ac:dyDescent="0.15">
      <c r="A50" s="248"/>
      <c r="B50" s="244"/>
      <c r="C50" s="244"/>
      <c r="D50" s="244"/>
      <c r="E50" s="244"/>
      <c r="F50" s="244"/>
      <c r="G50" s="312"/>
      <c r="H50" s="313"/>
      <c r="I50" s="1145"/>
      <c r="J50" s="314" t="s">
        <v>514</v>
      </c>
      <c r="K50" s="315" t="s">
        <v>515</v>
      </c>
      <c r="L50" s="316" t="s">
        <v>516</v>
      </c>
      <c r="M50" s="317" t="s">
        <v>517</v>
      </c>
      <c r="N50" s="318" t="s">
        <v>518</v>
      </c>
    </row>
    <row r="51" spans="1:14" x14ac:dyDescent="0.15">
      <c r="A51" s="248"/>
      <c r="B51" s="244"/>
      <c r="C51" s="244"/>
      <c r="D51" s="244"/>
      <c r="E51" s="244"/>
      <c r="F51" s="244"/>
      <c r="G51" s="310" t="s">
        <v>519</v>
      </c>
      <c r="H51" s="311"/>
      <c r="I51" s="319">
        <v>478742</v>
      </c>
      <c r="J51" s="320">
        <v>93614</v>
      </c>
      <c r="K51" s="321">
        <v>-22.7</v>
      </c>
      <c r="L51" s="322">
        <v>216155</v>
      </c>
      <c r="M51" s="323">
        <v>12.3</v>
      </c>
      <c r="N51" s="324">
        <v>-35</v>
      </c>
    </row>
    <row r="52" spans="1:14" x14ac:dyDescent="0.15">
      <c r="A52" s="248"/>
      <c r="B52" s="244"/>
      <c r="C52" s="244"/>
      <c r="D52" s="244"/>
      <c r="E52" s="244"/>
      <c r="F52" s="244"/>
      <c r="G52" s="325"/>
      <c r="H52" s="326" t="s">
        <v>520</v>
      </c>
      <c r="I52" s="327">
        <v>352577</v>
      </c>
      <c r="J52" s="328">
        <v>68943</v>
      </c>
      <c r="K52" s="329">
        <v>-6.3</v>
      </c>
      <c r="L52" s="330">
        <v>108827</v>
      </c>
      <c r="M52" s="331">
        <v>32.299999999999997</v>
      </c>
      <c r="N52" s="332">
        <v>-38.6</v>
      </c>
    </row>
    <row r="53" spans="1:14" x14ac:dyDescent="0.15">
      <c r="A53" s="248"/>
      <c r="B53" s="244"/>
      <c r="C53" s="244"/>
      <c r="D53" s="244"/>
      <c r="E53" s="244"/>
      <c r="F53" s="244"/>
      <c r="G53" s="310" t="s">
        <v>521</v>
      </c>
      <c r="H53" s="311"/>
      <c r="I53" s="319">
        <v>450054</v>
      </c>
      <c r="J53" s="320">
        <v>89795</v>
      </c>
      <c r="K53" s="321">
        <v>-4.0999999999999996</v>
      </c>
      <c r="L53" s="322">
        <v>228305</v>
      </c>
      <c r="M53" s="323">
        <v>5.6</v>
      </c>
      <c r="N53" s="324">
        <v>-9.6999999999999993</v>
      </c>
    </row>
    <row r="54" spans="1:14" x14ac:dyDescent="0.15">
      <c r="A54" s="248"/>
      <c r="B54" s="244"/>
      <c r="C54" s="244"/>
      <c r="D54" s="244"/>
      <c r="E54" s="244"/>
      <c r="F54" s="244"/>
      <c r="G54" s="325"/>
      <c r="H54" s="326" t="s">
        <v>520</v>
      </c>
      <c r="I54" s="327">
        <v>321522</v>
      </c>
      <c r="J54" s="328">
        <v>64150</v>
      </c>
      <c r="K54" s="329">
        <v>-7</v>
      </c>
      <c r="L54" s="330">
        <v>86611</v>
      </c>
      <c r="M54" s="331">
        <v>-20.399999999999999</v>
      </c>
      <c r="N54" s="332">
        <v>13.4</v>
      </c>
    </row>
    <row r="55" spans="1:14" x14ac:dyDescent="0.15">
      <c r="A55" s="248"/>
      <c r="B55" s="244"/>
      <c r="C55" s="244"/>
      <c r="D55" s="244"/>
      <c r="E55" s="244"/>
      <c r="F55" s="244"/>
      <c r="G55" s="310" t="s">
        <v>522</v>
      </c>
      <c r="H55" s="311"/>
      <c r="I55" s="319">
        <v>1065145</v>
      </c>
      <c r="J55" s="320">
        <v>215486</v>
      </c>
      <c r="K55" s="321">
        <v>140</v>
      </c>
      <c r="L55" s="322">
        <v>316331</v>
      </c>
      <c r="M55" s="323">
        <v>38.6</v>
      </c>
      <c r="N55" s="324">
        <v>101.4</v>
      </c>
    </row>
    <row r="56" spans="1:14" x14ac:dyDescent="0.15">
      <c r="A56" s="248"/>
      <c r="B56" s="244"/>
      <c r="C56" s="244"/>
      <c r="D56" s="244"/>
      <c r="E56" s="244"/>
      <c r="F56" s="244"/>
      <c r="G56" s="325"/>
      <c r="H56" s="326" t="s">
        <v>520</v>
      </c>
      <c r="I56" s="327">
        <v>1025866</v>
      </c>
      <c r="J56" s="328">
        <v>207539</v>
      </c>
      <c r="K56" s="329">
        <v>223.5</v>
      </c>
      <c r="L56" s="330">
        <v>106387</v>
      </c>
      <c r="M56" s="331">
        <v>22.8</v>
      </c>
      <c r="N56" s="332">
        <v>200.7</v>
      </c>
    </row>
    <row r="57" spans="1:14" x14ac:dyDescent="0.15">
      <c r="A57" s="248"/>
      <c r="B57" s="244"/>
      <c r="C57" s="244"/>
      <c r="D57" s="244"/>
      <c r="E57" s="244"/>
      <c r="F57" s="244"/>
      <c r="G57" s="310" t="s">
        <v>523</v>
      </c>
      <c r="H57" s="311"/>
      <c r="I57" s="319">
        <v>970957</v>
      </c>
      <c r="J57" s="320">
        <v>200363</v>
      </c>
      <c r="K57" s="321">
        <v>-7</v>
      </c>
      <c r="L57" s="322">
        <v>333013</v>
      </c>
      <c r="M57" s="323">
        <v>5.3</v>
      </c>
      <c r="N57" s="324">
        <v>-12.3</v>
      </c>
    </row>
    <row r="58" spans="1:14" x14ac:dyDescent="0.15">
      <c r="A58" s="248"/>
      <c r="B58" s="244"/>
      <c r="C58" s="244"/>
      <c r="D58" s="244"/>
      <c r="E58" s="244"/>
      <c r="F58" s="244"/>
      <c r="G58" s="325"/>
      <c r="H58" s="326" t="s">
        <v>520</v>
      </c>
      <c r="I58" s="327">
        <v>647821</v>
      </c>
      <c r="J58" s="328">
        <v>133682</v>
      </c>
      <c r="K58" s="329">
        <v>-35.6</v>
      </c>
      <c r="L58" s="330">
        <v>126732</v>
      </c>
      <c r="M58" s="331">
        <v>19.100000000000001</v>
      </c>
      <c r="N58" s="332">
        <v>-54.7</v>
      </c>
    </row>
    <row r="59" spans="1:14" x14ac:dyDescent="0.15">
      <c r="A59" s="248"/>
      <c r="B59" s="244"/>
      <c r="C59" s="244"/>
      <c r="D59" s="244"/>
      <c r="E59" s="244"/>
      <c r="F59" s="244"/>
      <c r="G59" s="310" t="s">
        <v>524</v>
      </c>
      <c r="H59" s="311"/>
      <c r="I59" s="319">
        <v>1574989</v>
      </c>
      <c r="J59" s="320">
        <v>332838</v>
      </c>
      <c r="K59" s="321">
        <v>66.099999999999994</v>
      </c>
      <c r="L59" s="322">
        <v>280458</v>
      </c>
      <c r="M59" s="323">
        <v>-15.8</v>
      </c>
      <c r="N59" s="324">
        <v>81.900000000000006</v>
      </c>
    </row>
    <row r="60" spans="1:14" x14ac:dyDescent="0.15">
      <c r="A60" s="248"/>
      <c r="B60" s="244"/>
      <c r="C60" s="244"/>
      <c r="D60" s="244"/>
      <c r="E60" s="244"/>
      <c r="F60" s="244"/>
      <c r="G60" s="325"/>
      <c r="H60" s="326" t="s">
        <v>520</v>
      </c>
      <c r="I60" s="333">
        <v>425247</v>
      </c>
      <c r="J60" s="328">
        <v>89866</v>
      </c>
      <c r="K60" s="329">
        <v>-32.799999999999997</v>
      </c>
      <c r="L60" s="330">
        <v>127286</v>
      </c>
      <c r="M60" s="331">
        <v>0.4</v>
      </c>
      <c r="N60" s="332">
        <v>-33.200000000000003</v>
      </c>
    </row>
    <row r="61" spans="1:14" x14ac:dyDescent="0.15">
      <c r="A61" s="248"/>
      <c r="B61" s="244"/>
      <c r="C61" s="244"/>
      <c r="D61" s="244"/>
      <c r="E61" s="244"/>
      <c r="F61" s="244"/>
      <c r="G61" s="310" t="s">
        <v>525</v>
      </c>
      <c r="H61" s="334"/>
      <c r="I61" s="335">
        <v>907977</v>
      </c>
      <c r="J61" s="336">
        <v>186419</v>
      </c>
      <c r="K61" s="337">
        <v>34.5</v>
      </c>
      <c r="L61" s="338">
        <v>274852</v>
      </c>
      <c r="M61" s="339">
        <v>9.1999999999999993</v>
      </c>
      <c r="N61" s="324">
        <v>25.3</v>
      </c>
    </row>
    <row r="62" spans="1:14" x14ac:dyDescent="0.15">
      <c r="A62" s="248"/>
      <c r="B62" s="244"/>
      <c r="C62" s="244"/>
      <c r="D62" s="244"/>
      <c r="E62" s="244"/>
      <c r="F62" s="244"/>
      <c r="G62" s="325"/>
      <c r="H62" s="326" t="s">
        <v>520</v>
      </c>
      <c r="I62" s="327">
        <v>554607</v>
      </c>
      <c r="J62" s="328">
        <v>112836</v>
      </c>
      <c r="K62" s="329">
        <v>28.4</v>
      </c>
      <c r="L62" s="330">
        <v>111169</v>
      </c>
      <c r="M62" s="331">
        <v>10.8</v>
      </c>
      <c r="N62" s="332">
        <v>17.600000000000001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69" t="s">
        <v>3</v>
      </c>
      <c r="D47" s="1169"/>
      <c r="E47" s="1170"/>
      <c r="F47" s="11">
        <v>48.35</v>
      </c>
      <c r="G47" s="12">
        <v>51.07</v>
      </c>
      <c r="H47" s="12">
        <v>48.63</v>
      </c>
      <c r="I47" s="12">
        <v>44.5</v>
      </c>
      <c r="J47" s="13">
        <v>36.46</v>
      </c>
    </row>
    <row r="48" spans="2:10" ht="57.75" customHeight="1" x14ac:dyDescent="0.15">
      <c r="B48" s="14"/>
      <c r="C48" s="1171" t="s">
        <v>4</v>
      </c>
      <c r="D48" s="1171"/>
      <c r="E48" s="1172"/>
      <c r="F48" s="15">
        <v>6.65</v>
      </c>
      <c r="G48" s="16">
        <v>8.26</v>
      </c>
      <c r="H48" s="16">
        <v>10.1</v>
      </c>
      <c r="I48" s="16">
        <v>8.8800000000000008</v>
      </c>
      <c r="J48" s="17">
        <v>10.9</v>
      </c>
    </row>
    <row r="49" spans="2:10" ht="57.75" customHeight="1" thickBot="1" x14ac:dyDescent="0.2">
      <c r="B49" s="18"/>
      <c r="C49" s="1173" t="s">
        <v>5</v>
      </c>
      <c r="D49" s="1173"/>
      <c r="E49" s="1174"/>
      <c r="F49" s="19" t="s">
        <v>532</v>
      </c>
      <c r="G49" s="20">
        <v>1.73</v>
      </c>
      <c r="H49" s="20" t="s">
        <v>533</v>
      </c>
      <c r="I49" s="20" t="s">
        <v>534</v>
      </c>
      <c r="J49" s="21" t="s">
        <v>535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2017-03-09T02:26:21Z</cp:lastPrinted>
  <dcterms:created xsi:type="dcterms:W3CDTF">2017-02-15T16:55:02Z</dcterms:created>
  <dcterms:modified xsi:type="dcterms:W3CDTF">2017-04-26T07:45:33Z</dcterms:modified>
</cp:coreProperties>
</file>